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mirul.mdali\Documents\EDATA\Nabihah 19.9\4\"/>
    </mc:Choice>
  </mc:AlternateContent>
  <xr:revisionPtr revIDLastSave="0" documentId="13_ncr:1_{A7048030-98D1-4F3C-B9D4-CD05F09D96EC}" xr6:coauthVersionLast="36" xr6:coauthVersionMax="36" xr10:uidLastSave="{00000000-0000-0000-0000-000000000000}"/>
  <bookViews>
    <workbookView xWindow="0" yWindow="0" windowWidth="19200" windowHeight="6810"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K16" i="1" l="1"/>
  <c r="BL16" i="1" l="1"/>
  <c r="BJ16" i="1"/>
  <c r="BI16" i="1" l="1"/>
  <c r="BI11" i="1"/>
  <c r="BJ11" i="1" l="1"/>
  <c r="BH16" i="1" l="1"/>
  <c r="BH11" i="1"/>
  <c r="BH5" i="1"/>
  <c r="AZ11" i="1" l="1"/>
  <c r="AY11" i="1"/>
  <c r="AZ6" i="1"/>
  <c r="AY6" i="1"/>
</calcChain>
</file>

<file path=xl/sharedStrings.xml><?xml version="1.0" encoding="utf-8"?>
<sst xmlns="http://schemas.openxmlformats.org/spreadsheetml/2006/main" count="770" uniqueCount="49">
  <si>
    <t>Teledensity (per 100 Population)</t>
  </si>
  <si>
    <t>International Tel. Traffic (Million Minutes)</t>
  </si>
  <si>
    <t>-</t>
  </si>
  <si>
    <t>Pager Paging Services</t>
  </si>
  <si>
    <t>Mobile Subscriber</t>
  </si>
  <si>
    <t>Postpaid</t>
  </si>
  <si>
    <t>Prepaid</t>
  </si>
  <si>
    <t>Mobile Penetration Rate</t>
  </si>
  <si>
    <t>…</t>
  </si>
  <si>
    <t>Fixed and Mobile Broadband</t>
  </si>
  <si>
    <t>Fixed Broadband</t>
  </si>
  <si>
    <t>Mobile Broadband</t>
  </si>
  <si>
    <t>Internet Penetration Rate</t>
  </si>
  <si>
    <t>Dial-Up</t>
  </si>
  <si>
    <t xml:space="preserve">      Telecommunication</t>
  </si>
  <si>
    <t>Dedicated</t>
  </si>
  <si>
    <t>Handset</t>
  </si>
  <si>
    <t xml:space="preserve">Note: </t>
  </si>
  <si>
    <t xml:space="preserve"> - '-' means Nil</t>
  </si>
  <si>
    <t xml:space="preserve"> - '…' means Not Available</t>
  </si>
  <si>
    <t>Source:  Authority for Info-Communications Technology Industry of Brunei Darussalam (AITI) and Ministry of Transport and Infocommunications</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</si>
  <si>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</si>
  <si>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</si>
  <si>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</si>
  <si>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</si>
  <si>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</si>
  <si>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</si>
  <si>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</si>
  <si>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</si>
  <si>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</si>
  <si>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</si>
  <si>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</si>
  <si>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</si>
  <si>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</si>
  <si>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</si>
  <si>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</si>
  <si>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Authority for Info-Communications Technology Industry of Brunei Darussalam (AITI), Ministry of Transport and Infocommunications</t>
  </si>
  <si>
    <t>- Fixed Lines;
- International Telephone Traffic;
- Pager Paging Services;
- Mobile Subscriber; and
- Internet Subscriber</t>
  </si>
  <si>
    <t>Telecommunication</t>
  </si>
  <si>
    <t>- Number;
- Minute;
- Per cent</t>
  </si>
  <si>
    <t>Internet Subscriber</t>
  </si>
  <si>
    <t>- Fixed Lines: The number of fixed lines refers to the total count of landline telephone connections in a specific area. These are traditional wired telephone services used for voice communication.
- International Telephone Traffic refers to the volume of phone calls made between different countries. This includes both incoming and outgoing calls.
- Pager Paging Services refer to communication services that send short messages to pagers, which are small devices used to receive and display these messages.
- A mobile subscriber (postpaid and prepaid) refers to a person who uses mobile phone services. Postpaid subscribers receive a monthly bill after using the services, while prepaid subscribers pay in advance for the services they use.
- Mobile penetration rate refers to the percentage of a population that has mobile phone subscriptions. It indicates how widespread mobile phone usage is within a specific area or country.
- An internet subscriber (fixed and mobile broadband) refers to a person or household that uses internet services. Fixed broadband includes internet access through wired connections like DSL, cable, or fiber. Mobile broadband includes internet access through wireless connections using mobile networks.
- Mobile broadband (dedicated and handset) refers to internet access provided through mobile networks. Dedicated mobile broadband uses devices like USB modems or mobile hotspots specifically for internet access. Handset mobile broadband uses smartphones or tablets for internet access directly on the device.
- Internet penetration rate refers to the percentage of a population that has access to the internet. It measures how widespread internet usage is within a specific area or country.
- Dial-up internet is a method of accessing the internet through a standard telephone line. It involves dialing a specific phone number using a modem connected to a computer, and accessing online services at relatively slow speeds compared to broadband connections.</t>
  </si>
  <si>
    <t xml:space="preserve">Number of Fixed Lines (Thousand) </t>
  </si>
  <si>
    <t>International Telegram (Thousand Words)</t>
  </si>
  <si>
    <t>International Telex (Thousand Minutes)</t>
  </si>
  <si>
    <t>22/9/2026</t>
  </si>
  <si>
    <t>https://www.deps.gov.bn/edata-library/</t>
  </si>
  <si>
    <t>1963 - 2025</t>
  </si>
  <si>
    <t>https://www.deps.mofe.gov.bn/terms-of-use/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</si>
</sst>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
    <numFmt numFmtId="165" formatCode="0.0"/>
    <numFmt numFmtId="166" formatCode="#,##0.0"/>
  </numFmts>
  <fonts count="7" x14ac:knownFonts="1">
    <font>
      <sz val="11"/>
      <color theme="1"/>
      <name val="Calibri"/>
      <family val="2"/>
      <scheme val="minor"/>
    </font>
    <font>
      <sz val="12"/>
      <name val="Arial"/>
      <family val="2"/>
    </font>
    <font>
      <b/>
      <sz val="12"/>
      <name val="Arial"/>
      <family val="2"/>
    </font>
    <font>
      <sz val="10"/>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3" fillId="0" borderId="0"/>
    <xf numFmtId="0" fontId="5" fillId="0" borderId="0" applyNumberFormat="0" applyFill="0" applyBorder="0" applyAlignment="0" applyProtection="0"/>
  </cellStyleXfs>
  <cellXfs count="51">
    <xf numFmtId="0" fontId="0" fillId="0" borderId="0" xfId="0"/>
    <xf numFmtId="0" fontId="1" fillId="0" borderId="0" xfId="1" applyFont="1" applyFill="1"/>
    <xf numFmtId="0" fontId="1" fillId="0" borderId="0" xfId="1" applyFont="1" applyFill="1" applyBorder="1" applyAlignment="1" applyProtection="1">
      <alignment horizontal="left" vertical="center"/>
    </xf>
    <xf numFmtId="0" fontId="1" fillId="0" borderId="0" xfId="1" applyFont="1" applyFill="1" applyAlignment="1" applyProtection="1">
      <alignment vertical="center"/>
    </xf>
    <xf numFmtId="0" fontId="1" fillId="0" borderId="0" xfId="1" applyFont="1" applyFill="1" applyAlignment="1">
      <alignment vertical="center"/>
    </xf>
    <xf numFmtId="0" fontId="2" fillId="0" borderId="0" xfId="1" applyFont="1" applyFill="1"/>
    <xf numFmtId="165" fontId="1" fillId="0" borderId="0" xfId="1" applyNumberFormat="1" applyFont="1" applyFill="1"/>
    <xf numFmtId="2" fontId="1" fillId="0" borderId="0" xfId="1" applyNumberFormat="1" applyFont="1" applyFill="1"/>
    <xf numFmtId="0" fontId="2" fillId="0" borderId="1" xfId="2" applyFont="1" applyFill="1" applyBorder="1" applyAlignment="1">
      <alignment horizontal="left" vertical="center" indent="1"/>
    </xf>
    <xf numFmtId="0" fontId="2" fillId="0" borderId="1" xfId="2" applyFont="1" applyFill="1" applyBorder="1" applyAlignment="1">
      <alignment horizontal="left" vertical="center"/>
    </xf>
    <xf numFmtId="0" fontId="1" fillId="0" borderId="1" xfId="2" applyFont="1" applyFill="1" applyBorder="1" applyAlignment="1">
      <alignment horizontal="left" vertical="center" indent="1"/>
    </xf>
    <xf numFmtId="0" fontId="1" fillId="0" borderId="1" xfId="1" applyFont="1" applyFill="1" applyBorder="1" applyAlignment="1">
      <alignment horizontal="left" vertical="center" indent="1"/>
    </xf>
    <xf numFmtId="0" fontId="1" fillId="0" borderId="1" xfId="1" applyFont="1" applyFill="1" applyBorder="1" applyAlignment="1" applyProtection="1">
      <alignment horizontal="left" vertical="center" indent="1"/>
    </xf>
    <xf numFmtId="0" fontId="1" fillId="0" borderId="1" xfId="2" applyFont="1" applyFill="1" applyBorder="1" applyAlignment="1">
      <alignment horizontal="left" vertical="center" indent="2"/>
    </xf>
    <xf numFmtId="164" fontId="1" fillId="0" borderId="1" xfId="1" applyNumberFormat="1" applyFont="1" applyFill="1" applyBorder="1" applyAlignment="1">
      <alignment horizontal="right" vertical="justify"/>
    </xf>
    <xf numFmtId="37" fontId="1" fillId="0" borderId="1" xfId="1" applyNumberFormat="1" applyFont="1" applyFill="1" applyBorder="1" applyAlignment="1">
      <alignment horizontal="right" vertical="justify" indent="1"/>
    </xf>
    <xf numFmtId="37" fontId="1" fillId="0" borderId="1" xfId="1" applyNumberFormat="1" applyFont="1" applyFill="1" applyBorder="1" applyAlignment="1">
      <alignment horizontal="right" vertical="justify"/>
    </xf>
    <xf numFmtId="37" fontId="1" fillId="0" borderId="1" xfId="1" applyNumberFormat="1" applyFont="1" applyFill="1" applyBorder="1" applyAlignment="1" applyProtection="1">
      <alignment horizontal="right" vertical="justify"/>
    </xf>
    <xf numFmtId="166" fontId="1" fillId="0" borderId="1" xfId="1" applyNumberFormat="1" applyFont="1" applyFill="1" applyBorder="1" applyAlignment="1">
      <alignment horizontal="right" vertical="justify"/>
    </xf>
    <xf numFmtId="164" fontId="1" fillId="0" borderId="1" xfId="1" applyNumberFormat="1" applyFont="1" applyFill="1" applyBorder="1" applyAlignment="1" applyProtection="1">
      <alignment horizontal="right" vertical="justify"/>
    </xf>
    <xf numFmtId="0" fontId="1" fillId="0" borderId="1" xfId="2" applyFont="1" applyFill="1" applyBorder="1" applyAlignment="1">
      <alignment horizontal="left" vertical="center" indent="3"/>
    </xf>
    <xf numFmtId="0" fontId="1" fillId="0" borderId="0" xfId="1" applyFont="1" applyFill="1" applyBorder="1" applyAlignment="1">
      <alignment horizontal="left" vertical="center" indent="1"/>
    </xf>
    <xf numFmtId="37" fontId="1" fillId="0" borderId="0" xfId="1" applyNumberFormat="1" applyFont="1" applyFill="1" applyBorder="1" applyAlignment="1">
      <alignment horizontal="right" vertical="justify"/>
    </xf>
    <xf numFmtId="0" fontId="1" fillId="0" borderId="0" xfId="1" applyFont="1" applyFill="1" applyBorder="1" applyAlignment="1">
      <alignment horizontal="left" vertical="center"/>
    </xf>
    <xf numFmtId="166" fontId="4" fillId="0" borderId="1" xfId="1" applyNumberFormat="1" applyFont="1" applyFill="1" applyBorder="1" applyAlignment="1">
      <alignment horizontal="right" vertical="top"/>
    </xf>
    <xf numFmtId="166" fontId="1" fillId="2" borderId="1" xfId="1" applyNumberFormat="1" applyFont="1" applyFill="1" applyBorder="1" applyAlignment="1">
      <alignment vertical="top"/>
    </xf>
    <xf numFmtId="166" fontId="1" fillId="2" borderId="1" xfId="1" applyNumberFormat="1" applyFont="1" applyFill="1" applyBorder="1" applyAlignment="1" applyProtection="1">
      <alignment horizontal="right" vertical="top"/>
    </xf>
    <xf numFmtId="0" fontId="2" fillId="0" borderId="1" xfId="1" applyFont="1" applyFill="1" applyBorder="1" applyAlignment="1" applyProtection="1">
      <alignment horizontal="center" vertical="justify"/>
    </xf>
    <xf numFmtId="0" fontId="2" fillId="0" borderId="0" xfId="1" applyFont="1" applyFill="1" applyAlignment="1" applyProtection="1">
      <alignment horizontal="center" vertical="center"/>
    </xf>
    <xf numFmtId="165" fontId="1" fillId="0" borderId="1" xfId="1" applyNumberFormat="1" applyFont="1" applyFill="1" applyBorder="1" applyAlignment="1" applyProtection="1">
      <alignment vertical="center"/>
    </xf>
    <xf numFmtId="0" fontId="4" fillId="0" borderId="1" xfId="0" applyFont="1" applyFill="1" applyBorder="1" applyAlignment="1">
      <alignment vertical="top"/>
    </xf>
    <xf numFmtId="0" fontId="4" fillId="0" borderId="1" xfId="0" applyFont="1" applyFill="1" applyBorder="1" applyAlignment="1">
      <alignment vertical="top" wrapText="1"/>
    </xf>
    <xf numFmtId="0" fontId="4" fillId="0" borderId="0" xfId="0" applyFont="1" applyFill="1"/>
    <xf numFmtId="0" fontId="4" fillId="0" borderId="1" xfId="0" applyFont="1" applyFill="1" applyBorder="1" applyAlignment="1">
      <alignment wrapText="1"/>
    </xf>
    <xf numFmtId="0" fontId="4"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4" fillId="0" borderId="1" xfId="0" applyFont="1" applyFill="1" applyBorder="1" applyAlignment="1">
      <alignment horizontal="left" vertical="top" wrapText="1"/>
    </xf>
    <xf numFmtId="0" fontId="6" fillId="0" borderId="1" xfId="3" applyFont="1" applyFill="1" applyBorder="1" applyAlignment="1">
      <alignment vertical="top" wrapText="1"/>
    </xf>
    <xf numFmtId="0" fontId="4" fillId="0" borderId="1" xfId="0" applyFont="1" applyFill="1" applyBorder="1" applyAlignment="1">
      <alignment horizontal="left" vertical="top"/>
    </xf>
    <xf numFmtId="14" fontId="4" fillId="0" borderId="1" xfId="0" applyNumberFormat="1" applyFont="1" applyFill="1" applyBorder="1" applyAlignment="1">
      <alignment horizontal="left" vertical="top"/>
    </xf>
    <xf numFmtId="0" fontId="4" fillId="0" borderId="1" xfId="0" quotePrefix="1" applyFont="1" applyFill="1" applyBorder="1" applyAlignment="1">
      <alignment horizontal="justify" vertical="top" wrapText="1"/>
    </xf>
    <xf numFmtId="165" fontId="1" fillId="0" borderId="0" xfId="1" applyNumberFormat="1" applyFont="1" applyFill="1" applyAlignment="1" applyProtection="1">
      <alignment vertical="center"/>
    </xf>
    <xf numFmtId="3" fontId="1" fillId="0" borderId="0" xfId="1" applyNumberFormat="1" applyFont="1" applyFill="1"/>
    <xf numFmtId="37" fontId="1" fillId="0" borderId="0" xfId="1" applyNumberFormat="1" applyFont="1" applyFill="1"/>
    <xf numFmtId="37" fontId="1" fillId="2" borderId="1" xfId="1" applyNumberFormat="1" applyFont="1" applyFill="1" applyBorder="1" applyAlignment="1">
      <alignment horizontal="right" vertical="justify"/>
    </xf>
    <xf numFmtId="166" fontId="1" fillId="0" borderId="1" xfId="1" applyNumberFormat="1" applyFont="1" applyFill="1" applyBorder="1" applyAlignment="1">
      <alignment horizontal="right" vertical="justify" indent="1"/>
    </xf>
    <xf numFmtId="166" fontId="1" fillId="0" borderId="1" xfId="1" applyNumberFormat="1" applyFont="1" applyFill="1" applyBorder="1" applyAlignment="1" applyProtection="1">
      <alignment horizontal="right" vertical="center"/>
    </xf>
    <xf numFmtId="3" fontId="4" fillId="0" borderId="1" xfId="1" applyNumberFormat="1" applyFont="1" applyFill="1" applyBorder="1" applyAlignment="1">
      <alignment horizontal="right" vertical="top"/>
    </xf>
    <xf numFmtId="3" fontId="1" fillId="0" borderId="1" xfId="1" applyNumberFormat="1" applyFont="1" applyFill="1" applyBorder="1" applyAlignment="1">
      <alignment horizontal="right" vertical="top"/>
    </xf>
    <xf numFmtId="3" fontId="1" fillId="0" borderId="1" xfId="1" applyNumberFormat="1" applyFont="1" applyFill="1" applyBorder="1" applyAlignment="1" applyProtection="1">
      <alignment horizontal="right" vertical="top"/>
    </xf>
    <xf numFmtId="0" fontId="2" fillId="0" borderId="0" xfId="1" applyFont="1" applyFill="1" applyAlignment="1" applyProtection="1">
      <alignment horizontal="center" vertical="center"/>
    </xf>
  </cellXfs>
  <cellStyles count="4">
    <cellStyle name="Hyperlink" xfId="3" builtinId="8"/>
    <cellStyle name="Normal" xfId="0" builtinId="0"/>
    <cellStyle name="Normal 2 2 2" xfId="2" xr:uid="{00000000-0005-0000-0000-000001000000}"/>
    <cellStyle name="Normal_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eps.mofe.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8F8A-61D1-467C-9EB6-643ADE154F7E}">
  <dimension ref="B2:C13"/>
  <sheetViews>
    <sheetView topLeftCell="A5" zoomScale="85" zoomScaleNormal="85" workbookViewId="0">
      <selection activeCell="C13" sqref="C13"/>
    </sheetView>
  </sheetViews>
  <sheetFormatPr defaultColWidth="8.7109375" defaultRowHeight="15" x14ac:dyDescent="0.2"/>
  <cols>
    <col min="1" max="1" width="4.140625" style="32" customWidth="1"/>
    <col min="2" max="2" width="52.7109375" style="32" customWidth="1"/>
    <col min="3" max="3" width="176.85546875" style="32" customWidth="1"/>
    <col min="4" max="16384" width="8.7109375" style="32"/>
  </cols>
  <sheetData>
    <row r="2" spans="2:3" x14ac:dyDescent="0.2">
      <c r="B2" s="30" t="s">
        <v>21</v>
      </c>
      <c r="C2" s="31" t="s">
        <v>38</v>
      </c>
    </row>
    <row r="3" spans="2:3" ht="363" customHeight="1" x14ac:dyDescent="0.2">
      <c r="B3" s="30" t="s">
        <v>22</v>
      </c>
      <c r="C3" s="40" t="s">
        <v>41</v>
      </c>
    </row>
    <row r="4" spans="2:3" ht="30" x14ac:dyDescent="0.2">
      <c r="B4" s="30" t="s">
        <v>23</v>
      </c>
      <c r="C4" s="33" t="s">
        <v>24</v>
      </c>
    </row>
    <row r="5" spans="2:3" ht="57.6" customHeight="1" x14ac:dyDescent="0.2">
      <c r="B5" s="30" t="s">
        <v>25</v>
      </c>
      <c r="C5" s="34" t="s">
        <v>39</v>
      </c>
    </row>
    <row r="6" spans="2:3" ht="90" customHeight="1" x14ac:dyDescent="0.2">
      <c r="B6" s="30" t="s">
        <v>26</v>
      </c>
      <c r="C6" s="35" t="s">
        <v>37</v>
      </c>
    </row>
    <row r="7" spans="2:3" ht="30" x14ac:dyDescent="0.2">
      <c r="B7" s="30" t="s">
        <v>27</v>
      </c>
      <c r="C7" s="34" t="s">
        <v>28</v>
      </c>
    </row>
    <row r="8" spans="2:3" ht="30" customHeight="1" x14ac:dyDescent="0.2">
      <c r="B8" s="30" t="s">
        <v>29</v>
      </c>
      <c r="C8" s="36" t="s">
        <v>36</v>
      </c>
    </row>
    <row r="9" spans="2:3" ht="30" customHeight="1" x14ac:dyDescent="0.2">
      <c r="B9" s="30" t="s">
        <v>30</v>
      </c>
      <c r="C9" s="31" t="s">
        <v>47</v>
      </c>
    </row>
    <row r="10" spans="2:3" ht="30" customHeight="1" x14ac:dyDescent="0.2">
      <c r="B10" s="30" t="s">
        <v>31</v>
      </c>
      <c r="C10" s="37" t="s">
        <v>46</v>
      </c>
    </row>
    <row r="11" spans="2:3" ht="30" x14ac:dyDescent="0.2">
      <c r="B11" s="30" t="s">
        <v>32</v>
      </c>
      <c r="C11" s="33" t="s">
        <v>33</v>
      </c>
    </row>
    <row r="12" spans="2:3" ht="30" customHeight="1" x14ac:dyDescent="0.2">
      <c r="B12" s="30" t="s">
        <v>34</v>
      </c>
      <c r="C12" s="37" t="s">
        <v>48</v>
      </c>
    </row>
    <row r="13" spans="2:3" ht="33" customHeight="1" x14ac:dyDescent="0.2">
      <c r="B13" s="38" t="s">
        <v>35</v>
      </c>
      <c r="C13" s="39" t="s">
        <v>45</v>
      </c>
    </row>
  </sheetData>
  <hyperlinks>
    <hyperlink ref="C12" r:id="rId1" xr:uid="{187F080A-87DC-4258-83F3-2E49D4A65E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283"/>
  <sheetViews>
    <sheetView tabSelected="1" zoomScale="80" zoomScaleNormal="80" workbookViewId="0">
      <pane xSplit="1" ySplit="4" topLeftCell="B5" activePane="bottomRight" state="frozen"/>
      <selection pane="topRight" activeCell="B1" sqref="B1"/>
      <selection pane="bottomLeft" activeCell="A4" sqref="A4"/>
      <selection pane="bottomRight" activeCell="K24" sqref="K24"/>
    </sheetView>
  </sheetViews>
  <sheetFormatPr defaultColWidth="12.5703125" defaultRowHeight="15" x14ac:dyDescent="0.2"/>
  <cols>
    <col min="1" max="1" width="55.7109375" style="1" customWidth="1"/>
    <col min="2" max="64" width="14.28515625" style="1" customWidth="1"/>
    <col min="65" max="65" width="5.7109375" style="1" customWidth="1"/>
    <col min="66" max="66" width="10.28515625" style="1" bestFit="1" customWidth="1"/>
    <col min="67" max="67" width="9.5703125" style="1" bestFit="1" customWidth="1"/>
    <col min="68" max="68" width="5.7109375" style="1" customWidth="1"/>
    <col min="69" max="69" width="8.7109375" style="1" customWidth="1"/>
    <col min="70" max="71" width="10" style="1" customWidth="1"/>
    <col min="72" max="81" width="5.7109375" style="1" customWidth="1"/>
    <col min="82" max="82" width="8.42578125" style="1" customWidth="1"/>
    <col min="83" max="92" width="5.7109375" style="1" customWidth="1"/>
    <col min="93" max="16384" width="12.5703125" style="1"/>
  </cols>
  <sheetData>
    <row r="1" spans="1:84" ht="17.25" customHeight="1" x14ac:dyDescent="0.2">
      <c r="A1" s="50" t="s">
        <v>14</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28"/>
    </row>
    <row r="2" spans="1:84" ht="17.25" customHeight="1" x14ac:dyDescent="0.2">
      <c r="A2" s="2"/>
      <c r="B2" s="2"/>
      <c r="C2" s="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row>
    <row r="3" spans="1:84" ht="17.25" customHeight="1" x14ac:dyDescent="0.2">
      <c r="A3" s="2"/>
      <c r="B3" s="2"/>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row>
    <row r="4" spans="1:84" s="4" customFormat="1" ht="17.25" customHeight="1" x14ac:dyDescent="0.25">
      <c r="A4" s="8"/>
      <c r="B4" s="27">
        <v>1963</v>
      </c>
      <c r="C4" s="27">
        <v>1964</v>
      </c>
      <c r="D4" s="27">
        <v>1965</v>
      </c>
      <c r="E4" s="27">
        <v>1966</v>
      </c>
      <c r="F4" s="27">
        <v>1967</v>
      </c>
      <c r="G4" s="27">
        <v>1968</v>
      </c>
      <c r="H4" s="27">
        <v>1969</v>
      </c>
      <c r="I4" s="27">
        <v>1970</v>
      </c>
      <c r="J4" s="27">
        <v>1971</v>
      </c>
      <c r="K4" s="27">
        <v>1972</v>
      </c>
      <c r="L4" s="27">
        <v>1973</v>
      </c>
      <c r="M4" s="27">
        <v>1974</v>
      </c>
      <c r="N4" s="27">
        <v>1975</v>
      </c>
      <c r="O4" s="27">
        <v>1976</v>
      </c>
      <c r="P4" s="27">
        <v>1977</v>
      </c>
      <c r="Q4" s="27">
        <v>1978</v>
      </c>
      <c r="R4" s="27">
        <v>1979</v>
      </c>
      <c r="S4" s="27">
        <v>1980</v>
      </c>
      <c r="T4" s="27">
        <v>1981</v>
      </c>
      <c r="U4" s="27">
        <v>1982</v>
      </c>
      <c r="V4" s="27">
        <v>1983</v>
      </c>
      <c r="W4" s="27">
        <v>1984</v>
      </c>
      <c r="X4" s="27">
        <v>1985</v>
      </c>
      <c r="Y4" s="27">
        <v>1986</v>
      </c>
      <c r="Z4" s="27">
        <v>1987</v>
      </c>
      <c r="AA4" s="27">
        <v>1988</v>
      </c>
      <c r="AB4" s="27">
        <v>1989</v>
      </c>
      <c r="AC4" s="27">
        <v>1990</v>
      </c>
      <c r="AD4" s="27">
        <v>1991</v>
      </c>
      <c r="AE4" s="27">
        <v>1992</v>
      </c>
      <c r="AF4" s="27">
        <v>1993</v>
      </c>
      <c r="AG4" s="27">
        <v>1994</v>
      </c>
      <c r="AH4" s="27">
        <v>1995</v>
      </c>
      <c r="AI4" s="27">
        <v>1996</v>
      </c>
      <c r="AJ4" s="27">
        <v>1997</v>
      </c>
      <c r="AK4" s="27">
        <v>1998</v>
      </c>
      <c r="AL4" s="27">
        <v>1999</v>
      </c>
      <c r="AM4" s="27">
        <v>2000</v>
      </c>
      <c r="AN4" s="27">
        <v>2001</v>
      </c>
      <c r="AO4" s="27">
        <v>2002</v>
      </c>
      <c r="AP4" s="27">
        <v>2003</v>
      </c>
      <c r="AQ4" s="27">
        <v>2004</v>
      </c>
      <c r="AR4" s="27">
        <v>2005</v>
      </c>
      <c r="AS4" s="27">
        <v>2006</v>
      </c>
      <c r="AT4" s="27">
        <v>2007</v>
      </c>
      <c r="AU4" s="27">
        <v>2008</v>
      </c>
      <c r="AV4" s="27">
        <v>2009</v>
      </c>
      <c r="AW4" s="27">
        <v>2010</v>
      </c>
      <c r="AX4" s="27">
        <v>2011</v>
      </c>
      <c r="AY4" s="27">
        <v>2012</v>
      </c>
      <c r="AZ4" s="27">
        <v>2013</v>
      </c>
      <c r="BA4" s="27">
        <v>2014</v>
      </c>
      <c r="BB4" s="27">
        <v>2015</v>
      </c>
      <c r="BC4" s="27">
        <v>2016</v>
      </c>
      <c r="BD4" s="27">
        <v>2017</v>
      </c>
      <c r="BE4" s="27">
        <v>2018</v>
      </c>
      <c r="BF4" s="27">
        <v>2019</v>
      </c>
      <c r="BG4" s="27">
        <v>2020</v>
      </c>
      <c r="BH4" s="27">
        <v>2021</v>
      </c>
      <c r="BI4" s="27">
        <v>2022</v>
      </c>
      <c r="BJ4" s="27">
        <v>2023</v>
      </c>
      <c r="BK4" s="27">
        <v>2024</v>
      </c>
      <c r="BL4" s="27">
        <v>2025</v>
      </c>
    </row>
    <row r="5" spans="1:84" ht="17.25" customHeight="1" x14ac:dyDescent="0.25">
      <c r="A5" s="9" t="s">
        <v>42</v>
      </c>
      <c r="B5" s="18" t="s">
        <v>8</v>
      </c>
      <c r="C5" s="18" t="s">
        <v>8</v>
      </c>
      <c r="D5" s="18" t="s">
        <v>8</v>
      </c>
      <c r="E5" s="18">
        <v>1.8380000000000001</v>
      </c>
      <c r="F5" s="14">
        <v>2.2850000000000001</v>
      </c>
      <c r="G5" s="14">
        <v>2.8340000000000001</v>
      </c>
      <c r="H5" s="14">
        <v>3.7050000000000001</v>
      </c>
      <c r="I5" s="14">
        <v>4.82</v>
      </c>
      <c r="J5" s="18">
        <v>5.4729999999999999</v>
      </c>
      <c r="K5" s="14">
        <v>6.3550000000000004</v>
      </c>
      <c r="L5" s="14">
        <v>7.7880000000000003</v>
      </c>
      <c r="M5" s="14">
        <v>8.8330000000000002</v>
      </c>
      <c r="N5" s="14">
        <v>9.6069999999999993</v>
      </c>
      <c r="O5" s="18">
        <v>11.067</v>
      </c>
      <c r="P5" s="14">
        <v>12.388</v>
      </c>
      <c r="Q5" s="14">
        <v>13.839</v>
      </c>
      <c r="R5" s="14">
        <v>15.672000000000001</v>
      </c>
      <c r="S5" s="18">
        <v>17.93</v>
      </c>
      <c r="T5" s="14">
        <v>21.928000000000001</v>
      </c>
      <c r="U5" s="14">
        <v>26.794</v>
      </c>
      <c r="V5" s="14">
        <v>29.681000000000001</v>
      </c>
      <c r="W5" s="14">
        <v>31.3</v>
      </c>
      <c r="X5" s="18">
        <v>32.86</v>
      </c>
      <c r="Y5" s="14">
        <v>35.636000000000003</v>
      </c>
      <c r="Z5" s="14">
        <v>39.533999999999999</v>
      </c>
      <c r="AA5" s="14">
        <v>44.619</v>
      </c>
      <c r="AB5" s="14">
        <v>49.036000000000001</v>
      </c>
      <c r="AC5" s="18">
        <v>53.3</v>
      </c>
      <c r="AD5" s="14">
        <v>39.090000000000003</v>
      </c>
      <c r="AE5" s="14">
        <v>48.11</v>
      </c>
      <c r="AF5" s="14">
        <v>55.23</v>
      </c>
      <c r="AG5" s="14">
        <v>61.62</v>
      </c>
      <c r="AH5" s="14">
        <v>68.13</v>
      </c>
      <c r="AI5" s="14">
        <v>78.790000000000006</v>
      </c>
      <c r="AJ5" s="14">
        <v>76.790000000000006</v>
      </c>
      <c r="AK5" s="14">
        <v>77.42</v>
      </c>
      <c r="AL5" s="14">
        <v>79.099999999999994</v>
      </c>
      <c r="AM5" s="14">
        <v>83.5</v>
      </c>
      <c r="AN5" s="14">
        <v>82.6</v>
      </c>
      <c r="AO5" s="14">
        <v>81.2</v>
      </c>
      <c r="AP5" s="14">
        <v>81.900000000000006</v>
      </c>
      <c r="AQ5" s="14">
        <v>83.1</v>
      </c>
      <c r="AR5" s="14">
        <v>83.9</v>
      </c>
      <c r="AS5" s="14">
        <v>80.2</v>
      </c>
      <c r="AT5" s="14">
        <v>79.599999999999994</v>
      </c>
      <c r="AU5" s="14">
        <v>80.8</v>
      </c>
      <c r="AV5" s="14">
        <v>80.5</v>
      </c>
      <c r="AW5" s="14">
        <v>79.900000000000006</v>
      </c>
      <c r="AX5" s="14">
        <v>79.8</v>
      </c>
      <c r="AY5" s="14">
        <v>70.900000000000006</v>
      </c>
      <c r="AZ5" s="14">
        <v>66.8</v>
      </c>
      <c r="BA5" s="14">
        <v>71.599999999999994</v>
      </c>
      <c r="BB5" s="14">
        <v>76</v>
      </c>
      <c r="BC5" s="14">
        <v>74.180999999999997</v>
      </c>
      <c r="BD5" s="14">
        <v>83.793999999999997</v>
      </c>
      <c r="BE5" s="14">
        <v>82.587999999999994</v>
      </c>
      <c r="BF5" s="14">
        <v>86.59</v>
      </c>
      <c r="BG5" s="14">
        <v>103.88500000000001</v>
      </c>
      <c r="BH5" s="24">
        <f>112298/1000</f>
        <v>112.298</v>
      </c>
      <c r="BI5" s="24">
        <v>122.20399999999999</v>
      </c>
      <c r="BJ5" s="24">
        <v>121.819</v>
      </c>
      <c r="BK5" s="24">
        <v>128.27600000000001</v>
      </c>
      <c r="BL5" s="24">
        <v>131.69999999999999</v>
      </c>
      <c r="BM5" s="5"/>
      <c r="CD5" s="6"/>
    </row>
    <row r="6" spans="1:84" ht="17.25" customHeight="1" x14ac:dyDescent="0.25">
      <c r="A6" s="10" t="s">
        <v>0</v>
      </c>
      <c r="B6" s="46" t="s">
        <v>8</v>
      </c>
      <c r="C6" s="46" t="s">
        <v>8</v>
      </c>
      <c r="D6" s="46" t="s">
        <v>8</v>
      </c>
      <c r="E6" s="46">
        <v>1.7</v>
      </c>
      <c r="F6" s="29">
        <v>2</v>
      </c>
      <c r="G6" s="29">
        <v>2.4</v>
      </c>
      <c r="H6" s="29">
        <v>3</v>
      </c>
      <c r="I6" s="29">
        <v>3.7</v>
      </c>
      <c r="J6" s="46">
        <v>4</v>
      </c>
      <c r="K6" s="29">
        <v>4.5</v>
      </c>
      <c r="L6" s="29">
        <v>5.3</v>
      </c>
      <c r="M6" s="29">
        <v>5.9</v>
      </c>
      <c r="N6" s="29">
        <v>6.2</v>
      </c>
      <c r="O6" s="46">
        <v>6.8</v>
      </c>
      <c r="P6" s="29">
        <v>7.4</v>
      </c>
      <c r="Q6" s="29">
        <v>8</v>
      </c>
      <c r="R6" s="29">
        <v>8.8000000000000007</v>
      </c>
      <c r="S6" s="46">
        <v>9.6999999999999993</v>
      </c>
      <c r="T6" s="29">
        <v>11.4</v>
      </c>
      <c r="U6" s="29">
        <v>13.5</v>
      </c>
      <c r="V6" s="29">
        <v>14.5</v>
      </c>
      <c r="W6" s="29">
        <v>14.8</v>
      </c>
      <c r="X6" s="46">
        <v>15.1</v>
      </c>
      <c r="Y6" s="29">
        <v>15.8</v>
      </c>
      <c r="Z6" s="29">
        <v>17</v>
      </c>
      <c r="AA6" s="29">
        <v>18.600000000000001</v>
      </c>
      <c r="AB6" s="29">
        <v>19.899999999999999</v>
      </c>
      <c r="AC6" s="46">
        <v>21</v>
      </c>
      <c r="AD6" s="29">
        <v>15</v>
      </c>
      <c r="AE6" s="29">
        <v>18</v>
      </c>
      <c r="AF6" s="29">
        <v>20.2</v>
      </c>
      <c r="AG6" s="29">
        <v>22</v>
      </c>
      <c r="AH6" s="29">
        <v>23.7</v>
      </c>
      <c r="AI6" s="29">
        <v>26.8</v>
      </c>
      <c r="AJ6" s="14">
        <v>25.5</v>
      </c>
      <c r="AK6" s="14">
        <v>25</v>
      </c>
      <c r="AL6" s="14">
        <v>25</v>
      </c>
      <c r="AM6" s="29">
        <v>25.708128078817733</v>
      </c>
      <c r="AN6" s="29">
        <v>24.816430520003365</v>
      </c>
      <c r="AO6" s="29">
        <v>23.875330785063216</v>
      </c>
      <c r="AP6" s="29">
        <v>23.643187066974594</v>
      </c>
      <c r="AQ6" s="29">
        <v>23.587851263128016</v>
      </c>
      <c r="AR6" s="29">
        <v>23.403068340306834</v>
      </c>
      <c r="AS6" s="29">
        <v>22.002743484224968</v>
      </c>
      <c r="AT6" s="14">
        <v>21.5</v>
      </c>
      <c r="AU6" s="14">
        <v>21.5</v>
      </c>
      <c r="AV6" s="14">
        <v>21.2</v>
      </c>
      <c r="AW6" s="14">
        <v>20.7</v>
      </c>
      <c r="AX6" s="14">
        <v>20.3</v>
      </c>
      <c r="AY6" s="14">
        <f>70900*(100/398700)</f>
        <v>17.782794080762475</v>
      </c>
      <c r="AZ6" s="14">
        <f>66800*(100/403300)</f>
        <v>16.563352343168859</v>
      </c>
      <c r="BA6" s="14">
        <v>17.566241413150145</v>
      </c>
      <c r="BB6" s="14">
        <v>18.428709990300678</v>
      </c>
      <c r="BC6" s="14">
        <v>17.782847939873843</v>
      </c>
      <c r="BD6" s="14">
        <v>19.651500938086304</v>
      </c>
      <c r="BE6" s="14">
        <v>18.91617040769583</v>
      </c>
      <c r="BF6" s="14">
        <v>19.199556541019955</v>
      </c>
      <c r="BG6" s="14">
        <v>23.514033499320959</v>
      </c>
      <c r="BH6" s="24">
        <v>25.480866319503534</v>
      </c>
      <c r="BI6" s="24">
        <v>27.43691064211944</v>
      </c>
      <c r="BJ6" s="24">
        <v>27.040843507214209</v>
      </c>
      <c r="BK6" s="24">
        <v>28.161580680570804</v>
      </c>
      <c r="BL6" s="24">
        <v>28.7</v>
      </c>
      <c r="BM6" s="5"/>
    </row>
    <row r="7" spans="1:84" ht="17.25" customHeight="1" x14ac:dyDescent="0.2">
      <c r="A7" s="9" t="s">
        <v>1</v>
      </c>
      <c r="B7" s="46" t="s">
        <v>8</v>
      </c>
      <c r="C7" s="46" t="s">
        <v>8</v>
      </c>
      <c r="D7" s="14">
        <v>0.222</v>
      </c>
      <c r="E7" s="14">
        <v>0.29699999999999999</v>
      </c>
      <c r="F7" s="14">
        <v>0.21199999999999999</v>
      </c>
      <c r="G7" s="14">
        <v>0.27500000000000002</v>
      </c>
      <c r="H7" s="14">
        <v>0.30099999999999999</v>
      </c>
      <c r="I7" s="14">
        <v>0.35499999999999998</v>
      </c>
      <c r="J7" s="45">
        <v>0.38</v>
      </c>
      <c r="K7" s="14">
        <v>0.35599999999999998</v>
      </c>
      <c r="L7" s="14">
        <v>0.40100000000000002</v>
      </c>
      <c r="M7" s="14">
        <v>0.46800000000000003</v>
      </c>
      <c r="N7" s="14">
        <v>0.155</v>
      </c>
      <c r="O7" s="14">
        <v>0.22600000000000001</v>
      </c>
      <c r="P7" s="14">
        <v>0.69799999999999995</v>
      </c>
      <c r="Q7" s="14">
        <v>0.94099999999999995</v>
      </c>
      <c r="R7" s="14">
        <v>1.1080000000000001</v>
      </c>
      <c r="S7" s="14">
        <v>2.3980000000000001</v>
      </c>
      <c r="T7" s="14">
        <v>3.915</v>
      </c>
      <c r="U7" s="14">
        <v>4.9729999999999999</v>
      </c>
      <c r="V7" s="14">
        <v>6.3760000000000003</v>
      </c>
      <c r="W7" s="14">
        <v>7</v>
      </c>
      <c r="X7" s="45">
        <v>4.4000000000000004</v>
      </c>
      <c r="Y7" s="14">
        <v>4.7</v>
      </c>
      <c r="Z7" s="14">
        <v>5.3</v>
      </c>
      <c r="AA7" s="14">
        <v>6.1</v>
      </c>
      <c r="AB7" s="14">
        <v>6.8</v>
      </c>
      <c r="AC7" s="45">
        <v>7.56</v>
      </c>
      <c r="AD7" s="14">
        <v>9.9</v>
      </c>
      <c r="AE7" s="14">
        <v>13.28</v>
      </c>
      <c r="AF7" s="14">
        <v>14.28</v>
      </c>
      <c r="AG7" s="14">
        <v>16.27</v>
      </c>
      <c r="AH7" s="14">
        <v>30.7</v>
      </c>
      <c r="AI7" s="14">
        <v>35.159999999999997</v>
      </c>
      <c r="AJ7" s="14">
        <v>32.29</v>
      </c>
      <c r="AK7" s="14">
        <v>29.36</v>
      </c>
      <c r="AL7" s="14">
        <v>19.7</v>
      </c>
      <c r="AM7" s="15" t="s">
        <v>2</v>
      </c>
      <c r="AN7" s="14">
        <v>27.2</v>
      </c>
      <c r="AO7" s="14">
        <v>18.2</v>
      </c>
      <c r="AP7" s="14">
        <v>35.299999999999997</v>
      </c>
      <c r="AQ7" s="14">
        <v>35.299999999999997</v>
      </c>
      <c r="AR7" s="14">
        <v>27.1</v>
      </c>
      <c r="AS7" s="14">
        <v>24.5</v>
      </c>
      <c r="AT7" s="14">
        <v>23.5</v>
      </c>
      <c r="AU7" s="14">
        <v>20.9</v>
      </c>
      <c r="AV7" s="14">
        <v>16.2</v>
      </c>
      <c r="AW7" s="14">
        <v>14.6</v>
      </c>
      <c r="AX7" s="14">
        <v>10.7</v>
      </c>
      <c r="AY7" s="14">
        <v>6.52</v>
      </c>
      <c r="AZ7" s="14">
        <v>5.18</v>
      </c>
      <c r="BA7" s="14">
        <v>4.8499999999999996</v>
      </c>
      <c r="BB7" s="14">
        <v>3.48</v>
      </c>
      <c r="BC7" s="14">
        <v>2.66</v>
      </c>
      <c r="BD7" s="14">
        <v>1.79</v>
      </c>
      <c r="BE7" s="14">
        <v>1.3800000000000003</v>
      </c>
      <c r="BF7" s="14">
        <v>1.23</v>
      </c>
      <c r="BG7" s="14" t="s">
        <v>8</v>
      </c>
      <c r="BH7" s="14" t="s">
        <v>8</v>
      </c>
      <c r="BI7" s="14" t="s">
        <v>8</v>
      </c>
      <c r="BJ7" s="14" t="s">
        <v>8</v>
      </c>
      <c r="BK7" s="14" t="s">
        <v>8</v>
      </c>
      <c r="BL7" s="14" t="s">
        <v>8</v>
      </c>
    </row>
    <row r="8" spans="1:84" ht="17.25" customHeight="1" x14ac:dyDescent="0.2">
      <c r="A8" s="9" t="s">
        <v>43</v>
      </c>
      <c r="B8" s="18">
        <v>874.96100000000001</v>
      </c>
      <c r="C8" s="18">
        <v>687.82799999999997</v>
      </c>
      <c r="D8" s="18">
        <v>867.14400000000001</v>
      </c>
      <c r="E8" s="18">
        <v>743.30399999999997</v>
      </c>
      <c r="F8" s="18">
        <v>859.39300000000003</v>
      </c>
      <c r="G8" s="18">
        <v>888.101</v>
      </c>
      <c r="H8" s="18">
        <v>1108.8109999999999</v>
      </c>
      <c r="I8" s="18">
        <v>936.351</v>
      </c>
      <c r="J8" s="45">
        <v>1099.8209999999999</v>
      </c>
      <c r="K8" s="18">
        <v>1512.6859999999999</v>
      </c>
      <c r="L8" s="18">
        <v>1501.6410000000001</v>
      </c>
      <c r="M8" s="18">
        <v>1542.5119999999999</v>
      </c>
      <c r="N8" s="18">
        <v>1163.2159999999999</v>
      </c>
      <c r="O8" s="45">
        <v>1062.384</v>
      </c>
      <c r="P8" s="18">
        <v>1185.296</v>
      </c>
      <c r="Q8" s="18">
        <v>968.83100000000002</v>
      </c>
      <c r="R8" s="18">
        <v>1094.01</v>
      </c>
      <c r="S8" s="18">
        <v>1057.682</v>
      </c>
      <c r="T8" s="18">
        <v>746.346</v>
      </c>
      <c r="U8" s="18">
        <v>659.22799999999995</v>
      </c>
      <c r="V8" s="18">
        <v>593.64300000000003</v>
      </c>
      <c r="W8" s="18">
        <v>608.02700000000004</v>
      </c>
      <c r="X8" s="45">
        <v>431.57900000000001</v>
      </c>
      <c r="Y8" s="18">
        <v>416.87599999999998</v>
      </c>
      <c r="Z8" s="18">
        <v>357.17500000000001</v>
      </c>
      <c r="AA8" s="18">
        <v>348.685</v>
      </c>
      <c r="AB8" s="18">
        <v>347.62</v>
      </c>
      <c r="AC8" s="45">
        <v>295.38499999999999</v>
      </c>
      <c r="AD8" s="18">
        <v>270.54500000000002</v>
      </c>
      <c r="AE8" s="18" t="s">
        <v>8</v>
      </c>
      <c r="AF8" s="18">
        <v>240.16300000000001</v>
      </c>
      <c r="AG8" s="18">
        <v>179.916</v>
      </c>
      <c r="AH8" s="18" t="s">
        <v>8</v>
      </c>
      <c r="AI8" s="14" t="s">
        <v>8</v>
      </c>
      <c r="AJ8" s="14" t="s">
        <v>8</v>
      </c>
      <c r="AK8" s="14" t="s">
        <v>8</v>
      </c>
      <c r="AL8" s="14" t="s">
        <v>8</v>
      </c>
      <c r="AM8" s="14" t="s">
        <v>8</v>
      </c>
      <c r="AN8" s="14" t="s">
        <v>8</v>
      </c>
      <c r="AO8" s="14" t="s">
        <v>8</v>
      </c>
      <c r="AP8" s="14" t="s">
        <v>8</v>
      </c>
      <c r="AQ8" s="14" t="s">
        <v>8</v>
      </c>
      <c r="AR8" s="14" t="s">
        <v>8</v>
      </c>
      <c r="AS8" s="14" t="s">
        <v>8</v>
      </c>
      <c r="AT8" s="14" t="s">
        <v>8</v>
      </c>
      <c r="AU8" s="14" t="s">
        <v>8</v>
      </c>
      <c r="AV8" s="14" t="s">
        <v>8</v>
      </c>
      <c r="AW8" s="14" t="s">
        <v>8</v>
      </c>
      <c r="AX8" s="14" t="s">
        <v>8</v>
      </c>
      <c r="AY8" s="14" t="s">
        <v>8</v>
      </c>
      <c r="AZ8" s="14" t="s">
        <v>8</v>
      </c>
      <c r="BA8" s="14" t="s">
        <v>8</v>
      </c>
      <c r="BB8" s="14" t="s">
        <v>8</v>
      </c>
      <c r="BC8" s="14" t="s">
        <v>8</v>
      </c>
      <c r="BD8" s="14" t="s">
        <v>8</v>
      </c>
      <c r="BE8" s="14" t="s">
        <v>8</v>
      </c>
      <c r="BF8" s="14" t="s">
        <v>8</v>
      </c>
      <c r="BG8" s="14" t="s">
        <v>8</v>
      </c>
      <c r="BH8" s="14" t="s">
        <v>8</v>
      </c>
      <c r="BI8" s="14" t="s">
        <v>8</v>
      </c>
      <c r="BJ8" s="14" t="s">
        <v>8</v>
      </c>
      <c r="BK8" s="14" t="s">
        <v>8</v>
      </c>
      <c r="BL8" s="14" t="s">
        <v>8</v>
      </c>
    </row>
    <row r="9" spans="1:84" ht="17.25" customHeight="1" x14ac:dyDescent="0.2">
      <c r="A9" s="9" t="s">
        <v>44</v>
      </c>
      <c r="B9" s="16" t="s">
        <v>8</v>
      </c>
      <c r="C9" s="16" t="s">
        <v>8</v>
      </c>
      <c r="D9" s="16" t="s">
        <v>8</v>
      </c>
      <c r="E9" s="16" t="s">
        <v>8</v>
      </c>
      <c r="F9" s="16" t="s">
        <v>8</v>
      </c>
      <c r="G9" s="16" t="s">
        <v>8</v>
      </c>
      <c r="H9" s="16" t="s">
        <v>8</v>
      </c>
      <c r="I9" s="16" t="s">
        <v>8</v>
      </c>
      <c r="J9" s="16" t="s">
        <v>8</v>
      </c>
      <c r="K9" s="16" t="s">
        <v>8</v>
      </c>
      <c r="L9" s="18">
        <v>107.48699999999999</v>
      </c>
      <c r="M9" s="18">
        <v>64.462000000000003</v>
      </c>
      <c r="N9" s="18">
        <v>66.459999999999994</v>
      </c>
      <c r="O9" s="45">
        <v>89.244</v>
      </c>
      <c r="P9" s="18">
        <v>113.083</v>
      </c>
      <c r="Q9" s="18">
        <v>155.78399999999999</v>
      </c>
      <c r="R9" s="18">
        <v>184.4</v>
      </c>
      <c r="S9" s="18">
        <v>299.89999999999998</v>
      </c>
      <c r="T9" s="18">
        <v>419.27600000000001</v>
      </c>
      <c r="U9" s="18">
        <v>600.97299999999996</v>
      </c>
      <c r="V9" s="18">
        <v>659.14099999999996</v>
      </c>
      <c r="W9" s="18">
        <v>787.41600000000005</v>
      </c>
      <c r="X9" s="45">
        <v>814.23800000000006</v>
      </c>
      <c r="Y9" s="18">
        <v>811.41300000000001</v>
      </c>
      <c r="Z9" s="18">
        <v>742.77</v>
      </c>
      <c r="AA9" s="18">
        <v>593.24699999999996</v>
      </c>
      <c r="AB9" s="18">
        <v>458.315</v>
      </c>
      <c r="AC9" s="45">
        <v>484.93799999999999</v>
      </c>
      <c r="AD9" s="18">
        <v>484.93799999999999</v>
      </c>
      <c r="AE9" s="18">
        <v>351.22800000000001</v>
      </c>
      <c r="AF9" s="18">
        <v>198.12200000000001</v>
      </c>
      <c r="AG9" s="18">
        <v>162.62</v>
      </c>
      <c r="AH9" s="18">
        <v>0.376</v>
      </c>
      <c r="AI9" s="14" t="s">
        <v>8</v>
      </c>
      <c r="AJ9" s="14" t="s">
        <v>8</v>
      </c>
      <c r="AK9" s="14" t="s">
        <v>8</v>
      </c>
      <c r="AL9" s="14" t="s">
        <v>8</v>
      </c>
      <c r="AM9" s="14" t="s">
        <v>8</v>
      </c>
      <c r="AN9" s="14" t="s">
        <v>8</v>
      </c>
      <c r="AO9" s="14" t="s">
        <v>8</v>
      </c>
      <c r="AP9" s="14" t="s">
        <v>8</v>
      </c>
      <c r="AQ9" s="14" t="s">
        <v>8</v>
      </c>
      <c r="AR9" s="14" t="s">
        <v>8</v>
      </c>
      <c r="AS9" s="14" t="s">
        <v>8</v>
      </c>
      <c r="AT9" s="14" t="s">
        <v>8</v>
      </c>
      <c r="AU9" s="14" t="s">
        <v>8</v>
      </c>
      <c r="AV9" s="14" t="s">
        <v>8</v>
      </c>
      <c r="AW9" s="14" t="s">
        <v>8</v>
      </c>
      <c r="AX9" s="14" t="s">
        <v>8</v>
      </c>
      <c r="AY9" s="14" t="s">
        <v>8</v>
      </c>
      <c r="AZ9" s="14" t="s">
        <v>8</v>
      </c>
      <c r="BA9" s="14" t="s">
        <v>8</v>
      </c>
      <c r="BB9" s="14" t="s">
        <v>8</v>
      </c>
      <c r="BC9" s="14" t="s">
        <v>8</v>
      </c>
      <c r="BD9" s="14" t="s">
        <v>8</v>
      </c>
      <c r="BE9" s="14" t="s">
        <v>8</v>
      </c>
      <c r="BF9" s="14" t="s">
        <v>8</v>
      </c>
      <c r="BG9" s="14" t="s">
        <v>8</v>
      </c>
      <c r="BH9" s="14" t="s">
        <v>8</v>
      </c>
      <c r="BI9" s="14" t="s">
        <v>8</v>
      </c>
      <c r="BJ9" s="14" t="s">
        <v>8</v>
      </c>
      <c r="BK9" s="14" t="s">
        <v>8</v>
      </c>
      <c r="BL9" s="14" t="s">
        <v>8</v>
      </c>
    </row>
    <row r="10" spans="1:84" ht="17.25" customHeight="1" x14ac:dyDescent="0.2">
      <c r="A10" s="9" t="s">
        <v>3</v>
      </c>
      <c r="B10" s="16" t="s">
        <v>8</v>
      </c>
      <c r="C10" s="16" t="s">
        <v>8</v>
      </c>
      <c r="D10" s="16" t="s">
        <v>8</v>
      </c>
      <c r="E10" s="16" t="s">
        <v>8</v>
      </c>
      <c r="F10" s="16" t="s">
        <v>8</v>
      </c>
      <c r="G10" s="16" t="s">
        <v>8</v>
      </c>
      <c r="H10" s="16" t="s">
        <v>8</v>
      </c>
      <c r="I10" s="16" t="s">
        <v>8</v>
      </c>
      <c r="J10" s="16" t="s">
        <v>8</v>
      </c>
      <c r="K10" s="16" t="s">
        <v>8</v>
      </c>
      <c r="L10" s="16" t="s">
        <v>8</v>
      </c>
      <c r="M10" s="16" t="s">
        <v>8</v>
      </c>
      <c r="N10" s="16" t="s">
        <v>8</v>
      </c>
      <c r="O10" s="16" t="s">
        <v>8</v>
      </c>
      <c r="P10" s="16" t="s">
        <v>8</v>
      </c>
      <c r="Q10" s="16" t="s">
        <v>8</v>
      </c>
      <c r="R10" s="16" t="s">
        <v>8</v>
      </c>
      <c r="S10" s="16" t="s">
        <v>8</v>
      </c>
      <c r="T10" s="16" t="s">
        <v>8</v>
      </c>
      <c r="U10" s="16" t="s">
        <v>8</v>
      </c>
      <c r="V10" s="16" t="s">
        <v>8</v>
      </c>
      <c r="W10" s="16" t="s">
        <v>8</v>
      </c>
      <c r="X10" s="16" t="s">
        <v>8</v>
      </c>
      <c r="Y10" s="16" t="s">
        <v>8</v>
      </c>
      <c r="Z10" s="16" t="s">
        <v>8</v>
      </c>
      <c r="AA10" s="16" t="s">
        <v>8</v>
      </c>
      <c r="AB10" s="16" t="s">
        <v>8</v>
      </c>
      <c r="AC10" s="16" t="s">
        <v>8</v>
      </c>
      <c r="AD10" s="16">
        <v>5171</v>
      </c>
      <c r="AE10" s="16">
        <v>7819</v>
      </c>
      <c r="AF10" s="16">
        <v>8777</v>
      </c>
      <c r="AG10" s="16">
        <v>9980</v>
      </c>
      <c r="AH10" s="16">
        <v>9218</v>
      </c>
      <c r="AI10" s="16">
        <v>10075</v>
      </c>
      <c r="AJ10" s="16">
        <v>12490</v>
      </c>
      <c r="AK10" s="16">
        <v>15292</v>
      </c>
      <c r="AL10" s="16">
        <v>16330</v>
      </c>
      <c r="AM10" s="16">
        <v>15433</v>
      </c>
      <c r="AN10" s="16">
        <v>10288</v>
      </c>
      <c r="AO10" s="16">
        <v>7613</v>
      </c>
      <c r="AP10" s="16">
        <v>5273</v>
      </c>
      <c r="AQ10" s="16">
        <v>4577</v>
      </c>
      <c r="AR10" s="16">
        <v>4041</v>
      </c>
      <c r="AS10" s="16">
        <v>3196</v>
      </c>
      <c r="AT10" s="16">
        <v>2735</v>
      </c>
      <c r="AU10" s="16">
        <v>2181</v>
      </c>
      <c r="AV10" s="16">
        <v>2164</v>
      </c>
      <c r="AW10" s="16">
        <v>2129</v>
      </c>
      <c r="AX10" s="16">
        <v>1711</v>
      </c>
      <c r="AY10" s="16">
        <v>1056</v>
      </c>
      <c r="AZ10" s="16">
        <v>248</v>
      </c>
      <c r="BA10" s="16" t="s">
        <v>2</v>
      </c>
      <c r="BB10" s="16" t="s">
        <v>2</v>
      </c>
      <c r="BC10" s="16" t="s">
        <v>2</v>
      </c>
      <c r="BD10" s="16" t="s">
        <v>2</v>
      </c>
      <c r="BE10" s="16" t="s">
        <v>2</v>
      </c>
      <c r="BF10" s="16" t="s">
        <v>2</v>
      </c>
      <c r="BG10" s="16" t="s">
        <v>2</v>
      </c>
      <c r="BH10" s="16" t="s">
        <v>2</v>
      </c>
      <c r="BI10" s="16" t="s">
        <v>2</v>
      </c>
      <c r="BJ10" s="16" t="s">
        <v>2</v>
      </c>
      <c r="BK10" s="16" t="s">
        <v>2</v>
      </c>
      <c r="BL10" s="16" t="s">
        <v>2</v>
      </c>
    </row>
    <row r="11" spans="1:84" ht="17.25" customHeight="1" x14ac:dyDescent="0.2">
      <c r="A11" s="9" t="s">
        <v>4</v>
      </c>
      <c r="B11" s="16" t="s">
        <v>8</v>
      </c>
      <c r="C11" s="16" t="s">
        <v>8</v>
      </c>
      <c r="D11" s="16" t="s">
        <v>8</v>
      </c>
      <c r="E11" s="16" t="s">
        <v>8</v>
      </c>
      <c r="F11" s="16" t="s">
        <v>8</v>
      </c>
      <c r="G11" s="16" t="s">
        <v>8</v>
      </c>
      <c r="H11" s="16" t="s">
        <v>8</v>
      </c>
      <c r="I11" s="16" t="s">
        <v>8</v>
      </c>
      <c r="J11" s="16" t="s">
        <v>8</v>
      </c>
      <c r="K11" s="16" t="s">
        <v>8</v>
      </c>
      <c r="L11" s="16" t="s">
        <v>8</v>
      </c>
      <c r="M11" s="16" t="s">
        <v>8</v>
      </c>
      <c r="N11" s="16" t="s">
        <v>8</v>
      </c>
      <c r="O11" s="16" t="s">
        <v>8</v>
      </c>
      <c r="P11" s="16" t="s">
        <v>8</v>
      </c>
      <c r="Q11" s="16" t="s">
        <v>8</v>
      </c>
      <c r="R11" s="16" t="s">
        <v>8</v>
      </c>
      <c r="S11" s="16" t="s">
        <v>8</v>
      </c>
      <c r="T11" s="16" t="s">
        <v>8</v>
      </c>
      <c r="U11" s="16" t="s">
        <v>8</v>
      </c>
      <c r="V11" s="16" t="s">
        <v>8</v>
      </c>
      <c r="W11" s="16" t="s">
        <v>8</v>
      </c>
      <c r="X11" s="16" t="s">
        <v>8</v>
      </c>
      <c r="Y11" s="16" t="s">
        <v>8</v>
      </c>
      <c r="Z11" s="16" t="s">
        <v>8</v>
      </c>
      <c r="AA11" s="16" t="s">
        <v>8</v>
      </c>
      <c r="AB11" s="16" t="s">
        <v>8</v>
      </c>
      <c r="AC11" s="16" t="s">
        <v>8</v>
      </c>
      <c r="AD11" s="16" t="s">
        <v>8</v>
      </c>
      <c r="AE11" s="16" t="s">
        <v>8</v>
      </c>
      <c r="AF11" s="16" t="s">
        <v>8</v>
      </c>
      <c r="AG11" s="16" t="s">
        <v>8</v>
      </c>
      <c r="AH11" s="16" t="s">
        <v>8</v>
      </c>
      <c r="AI11" s="16" t="s">
        <v>8</v>
      </c>
      <c r="AJ11" s="16" t="s">
        <v>8</v>
      </c>
      <c r="AK11" s="16" t="s">
        <v>8</v>
      </c>
      <c r="AL11" s="16">
        <v>65516</v>
      </c>
      <c r="AM11" s="16">
        <v>109769</v>
      </c>
      <c r="AN11" s="16">
        <v>138674</v>
      </c>
      <c r="AO11" s="16">
        <v>153594</v>
      </c>
      <c r="AP11" s="16">
        <v>177372</v>
      </c>
      <c r="AQ11" s="16">
        <v>202495</v>
      </c>
      <c r="AR11" s="16">
        <v>232900</v>
      </c>
      <c r="AS11" s="16">
        <v>301630</v>
      </c>
      <c r="AT11" s="16">
        <v>397013</v>
      </c>
      <c r="AU11" s="16">
        <v>398857</v>
      </c>
      <c r="AV11" s="16">
        <v>426323</v>
      </c>
      <c r="AW11" s="16">
        <v>435104</v>
      </c>
      <c r="AX11" s="16">
        <v>443161</v>
      </c>
      <c r="AY11" s="16">
        <f t="shared" ref="AY11:AZ11" si="0">AY12+AY13</f>
        <v>469740</v>
      </c>
      <c r="AZ11" s="16">
        <f t="shared" si="0"/>
        <v>468814</v>
      </c>
      <c r="BA11" s="16">
        <v>465767</v>
      </c>
      <c r="BB11" s="16">
        <v>463384</v>
      </c>
      <c r="BC11" s="16">
        <v>523453</v>
      </c>
      <c r="BD11" s="16">
        <v>544732</v>
      </c>
      <c r="BE11" s="16">
        <v>555427</v>
      </c>
      <c r="BF11" s="16">
        <v>574799</v>
      </c>
      <c r="BG11" s="16">
        <v>536589</v>
      </c>
      <c r="BH11" s="47">
        <f t="shared" ref="BH11:BJ11" si="1">BH12+BH13</f>
        <v>603486</v>
      </c>
      <c r="BI11" s="47">
        <f t="shared" ref="BI11" si="2">BI12+BI13</f>
        <v>528723</v>
      </c>
      <c r="BJ11" s="47">
        <f t="shared" si="1"/>
        <v>582919</v>
      </c>
      <c r="BK11" s="47">
        <v>546615</v>
      </c>
      <c r="BL11" s="47">
        <v>537315</v>
      </c>
      <c r="BN11" s="42"/>
    </row>
    <row r="12" spans="1:84" ht="17.25" customHeight="1" x14ac:dyDescent="0.2">
      <c r="A12" s="11" t="s">
        <v>5</v>
      </c>
      <c r="B12" s="16" t="s">
        <v>8</v>
      </c>
      <c r="C12" s="16" t="s">
        <v>8</v>
      </c>
      <c r="D12" s="16" t="s">
        <v>8</v>
      </c>
      <c r="E12" s="16" t="s">
        <v>8</v>
      </c>
      <c r="F12" s="16" t="s">
        <v>8</v>
      </c>
      <c r="G12" s="16" t="s">
        <v>8</v>
      </c>
      <c r="H12" s="16" t="s">
        <v>8</v>
      </c>
      <c r="I12" s="16" t="s">
        <v>8</v>
      </c>
      <c r="J12" s="16" t="s">
        <v>8</v>
      </c>
      <c r="K12" s="16" t="s">
        <v>8</v>
      </c>
      <c r="L12" s="16" t="s">
        <v>8</v>
      </c>
      <c r="M12" s="16" t="s">
        <v>8</v>
      </c>
      <c r="N12" s="16" t="s">
        <v>8</v>
      </c>
      <c r="O12" s="16" t="s">
        <v>8</v>
      </c>
      <c r="P12" s="16" t="s">
        <v>8</v>
      </c>
      <c r="Q12" s="16" t="s">
        <v>8</v>
      </c>
      <c r="R12" s="16" t="s">
        <v>8</v>
      </c>
      <c r="S12" s="16" t="s">
        <v>8</v>
      </c>
      <c r="T12" s="16" t="s">
        <v>8</v>
      </c>
      <c r="U12" s="16" t="s">
        <v>8</v>
      </c>
      <c r="V12" s="16" t="s">
        <v>8</v>
      </c>
      <c r="W12" s="16" t="s">
        <v>8</v>
      </c>
      <c r="X12" s="16" t="s">
        <v>8</v>
      </c>
      <c r="Y12" s="16" t="s">
        <v>8</v>
      </c>
      <c r="Z12" s="16" t="s">
        <v>8</v>
      </c>
      <c r="AA12" s="16" t="s">
        <v>8</v>
      </c>
      <c r="AB12" s="16" t="s">
        <v>8</v>
      </c>
      <c r="AC12" s="16" t="s">
        <v>8</v>
      </c>
      <c r="AD12" s="16" t="s">
        <v>8</v>
      </c>
      <c r="AE12" s="16" t="s">
        <v>8</v>
      </c>
      <c r="AF12" s="16" t="s">
        <v>8</v>
      </c>
      <c r="AG12" s="16" t="s">
        <v>8</v>
      </c>
      <c r="AH12" s="16" t="s">
        <v>8</v>
      </c>
      <c r="AI12" s="16" t="s">
        <v>8</v>
      </c>
      <c r="AJ12" s="16" t="s">
        <v>8</v>
      </c>
      <c r="AK12" s="16" t="s">
        <v>8</v>
      </c>
      <c r="AL12" s="16" t="s">
        <v>8</v>
      </c>
      <c r="AM12" s="16">
        <v>38081</v>
      </c>
      <c r="AN12" s="16">
        <v>31822</v>
      </c>
      <c r="AO12" s="16">
        <v>29435</v>
      </c>
      <c r="AP12" s="16">
        <v>28141</v>
      </c>
      <c r="AQ12" s="16">
        <v>27407</v>
      </c>
      <c r="AR12" s="16">
        <v>33400</v>
      </c>
      <c r="AS12" s="16">
        <v>47030</v>
      </c>
      <c r="AT12" s="16">
        <v>53288</v>
      </c>
      <c r="AU12" s="16">
        <v>54908</v>
      </c>
      <c r="AV12" s="16">
        <v>56210</v>
      </c>
      <c r="AW12" s="16">
        <v>62961</v>
      </c>
      <c r="AX12" s="16">
        <v>65736</v>
      </c>
      <c r="AY12" s="16">
        <v>72203</v>
      </c>
      <c r="AZ12" s="16">
        <v>72120</v>
      </c>
      <c r="BA12" s="16">
        <v>77111</v>
      </c>
      <c r="BB12" s="16">
        <v>78161</v>
      </c>
      <c r="BC12" s="16">
        <v>96599</v>
      </c>
      <c r="BD12" s="16">
        <v>111287</v>
      </c>
      <c r="BE12" s="16">
        <v>127327</v>
      </c>
      <c r="BF12" s="16">
        <v>104142</v>
      </c>
      <c r="BG12" s="16">
        <v>99265</v>
      </c>
      <c r="BH12" s="47">
        <v>117335</v>
      </c>
      <c r="BI12" s="47">
        <v>127301</v>
      </c>
      <c r="BJ12" s="47">
        <v>133174</v>
      </c>
      <c r="BK12" s="47">
        <v>135885</v>
      </c>
      <c r="BL12" s="47">
        <v>148170</v>
      </c>
    </row>
    <row r="13" spans="1:84" ht="17.25" customHeight="1" x14ac:dyDescent="0.2">
      <c r="A13" s="11" t="s">
        <v>6</v>
      </c>
      <c r="B13" s="16" t="s">
        <v>8</v>
      </c>
      <c r="C13" s="16" t="s">
        <v>8</v>
      </c>
      <c r="D13" s="16" t="s">
        <v>8</v>
      </c>
      <c r="E13" s="16" t="s">
        <v>8</v>
      </c>
      <c r="F13" s="16" t="s">
        <v>8</v>
      </c>
      <c r="G13" s="16" t="s">
        <v>8</v>
      </c>
      <c r="H13" s="16" t="s">
        <v>8</v>
      </c>
      <c r="I13" s="16" t="s">
        <v>8</v>
      </c>
      <c r="J13" s="16" t="s">
        <v>8</v>
      </c>
      <c r="K13" s="16" t="s">
        <v>8</v>
      </c>
      <c r="L13" s="16" t="s">
        <v>8</v>
      </c>
      <c r="M13" s="16" t="s">
        <v>8</v>
      </c>
      <c r="N13" s="16" t="s">
        <v>8</v>
      </c>
      <c r="O13" s="16" t="s">
        <v>8</v>
      </c>
      <c r="P13" s="16" t="s">
        <v>8</v>
      </c>
      <c r="Q13" s="16" t="s">
        <v>8</v>
      </c>
      <c r="R13" s="16" t="s">
        <v>8</v>
      </c>
      <c r="S13" s="16" t="s">
        <v>8</v>
      </c>
      <c r="T13" s="16" t="s">
        <v>8</v>
      </c>
      <c r="U13" s="16" t="s">
        <v>8</v>
      </c>
      <c r="V13" s="16" t="s">
        <v>8</v>
      </c>
      <c r="W13" s="16" t="s">
        <v>8</v>
      </c>
      <c r="X13" s="16" t="s">
        <v>8</v>
      </c>
      <c r="Y13" s="16" t="s">
        <v>8</v>
      </c>
      <c r="Z13" s="16" t="s">
        <v>8</v>
      </c>
      <c r="AA13" s="16" t="s">
        <v>8</v>
      </c>
      <c r="AB13" s="16" t="s">
        <v>8</v>
      </c>
      <c r="AC13" s="16" t="s">
        <v>8</v>
      </c>
      <c r="AD13" s="16" t="s">
        <v>8</v>
      </c>
      <c r="AE13" s="16" t="s">
        <v>8</v>
      </c>
      <c r="AF13" s="16" t="s">
        <v>8</v>
      </c>
      <c r="AG13" s="16" t="s">
        <v>8</v>
      </c>
      <c r="AH13" s="16" t="s">
        <v>8</v>
      </c>
      <c r="AI13" s="16" t="s">
        <v>8</v>
      </c>
      <c r="AJ13" s="16" t="s">
        <v>8</v>
      </c>
      <c r="AK13" s="16" t="s">
        <v>8</v>
      </c>
      <c r="AL13" s="16" t="s">
        <v>8</v>
      </c>
      <c r="AM13" s="16">
        <v>71688</v>
      </c>
      <c r="AN13" s="16">
        <v>106852</v>
      </c>
      <c r="AO13" s="16">
        <v>124159</v>
      </c>
      <c r="AP13" s="16">
        <v>149231</v>
      </c>
      <c r="AQ13" s="16">
        <v>175088</v>
      </c>
      <c r="AR13" s="16">
        <v>199500</v>
      </c>
      <c r="AS13" s="16">
        <v>254600</v>
      </c>
      <c r="AT13" s="16">
        <v>343725</v>
      </c>
      <c r="AU13" s="16">
        <v>343949</v>
      </c>
      <c r="AV13" s="16">
        <v>370113</v>
      </c>
      <c r="AW13" s="16">
        <v>372143</v>
      </c>
      <c r="AX13" s="16">
        <v>377425</v>
      </c>
      <c r="AY13" s="16">
        <v>397537</v>
      </c>
      <c r="AZ13" s="16">
        <v>396694</v>
      </c>
      <c r="BA13" s="16">
        <v>388656</v>
      </c>
      <c r="BB13" s="16">
        <v>385223</v>
      </c>
      <c r="BC13" s="16">
        <v>426854</v>
      </c>
      <c r="BD13" s="16">
        <v>433445</v>
      </c>
      <c r="BE13" s="16">
        <v>428100</v>
      </c>
      <c r="BF13" s="16">
        <v>470657</v>
      </c>
      <c r="BG13" s="16">
        <v>437324</v>
      </c>
      <c r="BH13" s="47">
        <v>486151</v>
      </c>
      <c r="BI13" s="47">
        <v>401422</v>
      </c>
      <c r="BJ13" s="47">
        <v>449745</v>
      </c>
      <c r="BK13" s="47">
        <v>410730</v>
      </c>
      <c r="BL13" s="47">
        <v>389145</v>
      </c>
    </row>
    <row r="14" spans="1:84" ht="17.25" customHeight="1" x14ac:dyDescent="0.25">
      <c r="A14" s="12" t="s">
        <v>7</v>
      </c>
      <c r="B14" s="14" t="s">
        <v>8</v>
      </c>
      <c r="C14" s="14" t="s">
        <v>8</v>
      </c>
      <c r="D14" s="14" t="s">
        <v>8</v>
      </c>
      <c r="E14" s="14" t="s">
        <v>8</v>
      </c>
      <c r="F14" s="14" t="s">
        <v>8</v>
      </c>
      <c r="G14" s="14" t="s">
        <v>8</v>
      </c>
      <c r="H14" s="14" t="s">
        <v>8</v>
      </c>
      <c r="I14" s="14" t="s">
        <v>8</v>
      </c>
      <c r="J14" s="14" t="s">
        <v>8</v>
      </c>
      <c r="K14" s="14" t="s">
        <v>8</v>
      </c>
      <c r="L14" s="14" t="s">
        <v>8</v>
      </c>
      <c r="M14" s="14" t="s">
        <v>8</v>
      </c>
      <c r="N14" s="14" t="s">
        <v>8</v>
      </c>
      <c r="O14" s="14" t="s">
        <v>8</v>
      </c>
      <c r="P14" s="14" t="s">
        <v>8</v>
      </c>
      <c r="Q14" s="14" t="s">
        <v>8</v>
      </c>
      <c r="R14" s="14" t="s">
        <v>8</v>
      </c>
      <c r="S14" s="14" t="s">
        <v>8</v>
      </c>
      <c r="T14" s="14" t="s">
        <v>8</v>
      </c>
      <c r="U14" s="14" t="s">
        <v>8</v>
      </c>
      <c r="V14" s="14" t="s">
        <v>8</v>
      </c>
      <c r="W14" s="14" t="s">
        <v>8</v>
      </c>
      <c r="X14" s="14" t="s">
        <v>8</v>
      </c>
      <c r="Y14" s="14" t="s">
        <v>8</v>
      </c>
      <c r="Z14" s="14" t="s">
        <v>8</v>
      </c>
      <c r="AA14" s="14" t="s">
        <v>8</v>
      </c>
      <c r="AB14" s="14" t="s">
        <v>8</v>
      </c>
      <c r="AC14" s="14" t="s">
        <v>8</v>
      </c>
      <c r="AD14" s="14" t="s">
        <v>8</v>
      </c>
      <c r="AE14" s="14" t="s">
        <v>8</v>
      </c>
      <c r="AF14" s="14" t="s">
        <v>8</v>
      </c>
      <c r="AG14" s="14" t="s">
        <v>8</v>
      </c>
      <c r="AH14" s="14" t="s">
        <v>8</v>
      </c>
      <c r="AI14" s="14" t="s">
        <v>8</v>
      </c>
      <c r="AJ14" s="14" t="s">
        <v>8</v>
      </c>
      <c r="AK14" s="14" t="s">
        <v>8</v>
      </c>
      <c r="AL14" s="14">
        <v>20.7</v>
      </c>
      <c r="AM14" s="14">
        <v>33.795874384236448</v>
      </c>
      <c r="AN14" s="14">
        <v>41.663361815144633</v>
      </c>
      <c r="AO14" s="14">
        <v>45.161423110849753</v>
      </c>
      <c r="AP14" s="14">
        <v>51.204387990762122</v>
      </c>
      <c r="AQ14" s="14">
        <v>57.478001703093952</v>
      </c>
      <c r="AR14" s="14">
        <v>64.965132496513249</v>
      </c>
      <c r="AS14" s="14">
        <v>82.751714677640607</v>
      </c>
      <c r="AT14" s="14">
        <v>107.30081081081082</v>
      </c>
      <c r="AU14" s="14">
        <v>106.36186666666667</v>
      </c>
      <c r="AV14" s="14">
        <v>112.1607471717969</v>
      </c>
      <c r="AW14" s="14">
        <v>112.488107549121</v>
      </c>
      <c r="AX14" s="14">
        <v>112.7</v>
      </c>
      <c r="AY14" s="14">
        <v>117.81790820165538</v>
      </c>
      <c r="AZ14" s="14">
        <v>116.24448301512523</v>
      </c>
      <c r="BA14" s="14">
        <v>114.27060843964671</v>
      </c>
      <c r="BB14" s="14">
        <v>112.36275460717751</v>
      </c>
      <c r="BC14" s="14">
        <v>125.45128170715341</v>
      </c>
      <c r="BD14" s="14">
        <v>127.75140712945591</v>
      </c>
      <c r="BE14" s="14">
        <v>127.21644525881814</v>
      </c>
      <c r="BF14" s="14">
        <v>127.44988913525499</v>
      </c>
      <c r="BG14" s="14">
        <v>121.45518334087822</v>
      </c>
      <c r="BH14" s="24">
        <v>136.9333923283755</v>
      </c>
      <c r="BI14" s="24">
        <v>118.70745397395599</v>
      </c>
      <c r="BJ14" s="24">
        <v>129.3937846836848</v>
      </c>
      <c r="BK14" s="24">
        <v>120.00329308452251</v>
      </c>
      <c r="BL14" s="24">
        <v>117.2</v>
      </c>
      <c r="BM14" s="5"/>
      <c r="CD14" s="7"/>
      <c r="CF14" s="7"/>
    </row>
    <row r="15" spans="1:84" ht="17.25" customHeight="1" x14ac:dyDescent="0.2">
      <c r="A15" s="9" t="s">
        <v>40</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row>
    <row r="16" spans="1:84" ht="17.25" customHeight="1" x14ac:dyDescent="0.25">
      <c r="A16" s="11" t="s">
        <v>9</v>
      </c>
      <c r="B16" s="16" t="s">
        <v>8</v>
      </c>
      <c r="C16" s="16" t="s">
        <v>8</v>
      </c>
      <c r="D16" s="16" t="s">
        <v>8</v>
      </c>
      <c r="E16" s="16" t="s">
        <v>8</v>
      </c>
      <c r="F16" s="16" t="s">
        <v>8</v>
      </c>
      <c r="G16" s="16" t="s">
        <v>8</v>
      </c>
      <c r="H16" s="16" t="s">
        <v>8</v>
      </c>
      <c r="I16" s="16" t="s">
        <v>8</v>
      </c>
      <c r="J16" s="16" t="s">
        <v>8</v>
      </c>
      <c r="K16" s="16" t="s">
        <v>8</v>
      </c>
      <c r="L16" s="16" t="s">
        <v>8</v>
      </c>
      <c r="M16" s="16" t="s">
        <v>8</v>
      </c>
      <c r="N16" s="16" t="s">
        <v>8</v>
      </c>
      <c r="O16" s="16" t="s">
        <v>8</v>
      </c>
      <c r="P16" s="16" t="s">
        <v>8</v>
      </c>
      <c r="Q16" s="16" t="s">
        <v>8</v>
      </c>
      <c r="R16" s="16" t="s">
        <v>8</v>
      </c>
      <c r="S16" s="16" t="s">
        <v>8</v>
      </c>
      <c r="T16" s="16" t="s">
        <v>8</v>
      </c>
      <c r="U16" s="16" t="s">
        <v>8</v>
      </c>
      <c r="V16" s="16" t="s">
        <v>8</v>
      </c>
      <c r="W16" s="16" t="s">
        <v>8</v>
      </c>
      <c r="X16" s="16" t="s">
        <v>8</v>
      </c>
      <c r="Y16" s="16" t="s">
        <v>8</v>
      </c>
      <c r="Z16" s="16" t="s">
        <v>8</v>
      </c>
      <c r="AA16" s="16" t="s">
        <v>8</v>
      </c>
      <c r="AB16" s="16" t="s">
        <v>8</v>
      </c>
      <c r="AC16" s="16" t="s">
        <v>8</v>
      </c>
      <c r="AD16" s="16" t="s">
        <v>8</v>
      </c>
      <c r="AE16" s="16" t="s">
        <v>8</v>
      </c>
      <c r="AF16" s="16" t="s">
        <v>8</v>
      </c>
      <c r="AG16" s="16" t="s">
        <v>8</v>
      </c>
      <c r="AH16" s="16" t="s">
        <v>8</v>
      </c>
      <c r="AI16" s="16" t="s">
        <v>8</v>
      </c>
      <c r="AJ16" s="16" t="s">
        <v>8</v>
      </c>
      <c r="AK16" s="16" t="s">
        <v>8</v>
      </c>
      <c r="AL16" s="16" t="s">
        <v>8</v>
      </c>
      <c r="AM16" s="16" t="s">
        <v>8</v>
      </c>
      <c r="AN16" s="16" t="s">
        <v>8</v>
      </c>
      <c r="AO16" s="16" t="s">
        <v>8</v>
      </c>
      <c r="AP16" s="16" t="s">
        <v>8</v>
      </c>
      <c r="AQ16" s="16" t="s">
        <v>8</v>
      </c>
      <c r="AR16" s="16" t="s">
        <v>8</v>
      </c>
      <c r="AS16" s="16" t="s">
        <v>8</v>
      </c>
      <c r="AT16" s="16" t="s">
        <v>8</v>
      </c>
      <c r="AU16" s="16" t="s">
        <v>8</v>
      </c>
      <c r="AV16" s="16" t="s">
        <v>8</v>
      </c>
      <c r="AW16" s="16" t="s">
        <v>8</v>
      </c>
      <c r="AX16" s="16" t="s">
        <v>8</v>
      </c>
      <c r="AY16" s="16">
        <v>402865</v>
      </c>
      <c r="AZ16" s="16">
        <v>400359</v>
      </c>
      <c r="BA16" s="16">
        <v>417665</v>
      </c>
      <c r="BB16" s="16">
        <v>440432</v>
      </c>
      <c r="BC16" s="16">
        <v>541843</v>
      </c>
      <c r="BD16" s="16">
        <v>576279</v>
      </c>
      <c r="BE16" s="16">
        <v>608859</v>
      </c>
      <c r="BF16" s="16">
        <v>696115</v>
      </c>
      <c r="BG16" s="16">
        <v>616187</v>
      </c>
      <c r="BH16" s="48">
        <f t="shared" ref="BH16" si="3">SUM(BH17,BH18)</f>
        <v>688701</v>
      </c>
      <c r="BI16" s="48">
        <f t="shared" ref="BI16:BL16" si="4">SUM(BI17,BI18)</f>
        <v>623710</v>
      </c>
      <c r="BJ16" s="48">
        <f t="shared" si="4"/>
        <v>638071</v>
      </c>
      <c r="BK16" s="48">
        <f t="shared" ref="BK16" si="5">SUM(BK17,BK18)</f>
        <v>648952</v>
      </c>
      <c r="BL16" s="48">
        <f t="shared" si="4"/>
        <v>645103</v>
      </c>
      <c r="BM16" s="5"/>
      <c r="BN16" s="42"/>
    </row>
    <row r="17" spans="1:82" ht="17.25" customHeight="1" x14ac:dyDescent="0.25">
      <c r="A17" s="13" t="s">
        <v>10</v>
      </c>
      <c r="B17" s="17" t="s">
        <v>8</v>
      </c>
      <c r="C17" s="17" t="s">
        <v>8</v>
      </c>
      <c r="D17" s="17" t="s">
        <v>8</v>
      </c>
      <c r="E17" s="17" t="s">
        <v>8</v>
      </c>
      <c r="F17" s="17" t="s">
        <v>8</v>
      </c>
      <c r="G17" s="17" t="s">
        <v>8</v>
      </c>
      <c r="H17" s="17" t="s">
        <v>8</v>
      </c>
      <c r="I17" s="17" t="s">
        <v>8</v>
      </c>
      <c r="J17" s="17" t="s">
        <v>8</v>
      </c>
      <c r="K17" s="17" t="s">
        <v>8</v>
      </c>
      <c r="L17" s="17" t="s">
        <v>8</v>
      </c>
      <c r="M17" s="17" t="s">
        <v>8</v>
      </c>
      <c r="N17" s="17" t="s">
        <v>8</v>
      </c>
      <c r="O17" s="17" t="s">
        <v>8</v>
      </c>
      <c r="P17" s="17" t="s">
        <v>8</v>
      </c>
      <c r="Q17" s="17" t="s">
        <v>8</v>
      </c>
      <c r="R17" s="17" t="s">
        <v>8</v>
      </c>
      <c r="S17" s="17" t="s">
        <v>8</v>
      </c>
      <c r="T17" s="17" t="s">
        <v>8</v>
      </c>
      <c r="U17" s="17" t="s">
        <v>8</v>
      </c>
      <c r="V17" s="17" t="s">
        <v>8</v>
      </c>
      <c r="W17" s="17" t="s">
        <v>8</v>
      </c>
      <c r="X17" s="17" t="s">
        <v>8</v>
      </c>
      <c r="Y17" s="17" t="s">
        <v>8</v>
      </c>
      <c r="Z17" s="17" t="s">
        <v>8</v>
      </c>
      <c r="AA17" s="17" t="s">
        <v>8</v>
      </c>
      <c r="AB17" s="17" t="s">
        <v>8</v>
      </c>
      <c r="AC17" s="17" t="s">
        <v>8</v>
      </c>
      <c r="AD17" s="17" t="s">
        <v>8</v>
      </c>
      <c r="AE17" s="17" t="s">
        <v>8</v>
      </c>
      <c r="AF17" s="17" t="s">
        <v>8</v>
      </c>
      <c r="AG17" s="17" t="s">
        <v>8</v>
      </c>
      <c r="AH17" s="17" t="s">
        <v>8</v>
      </c>
      <c r="AI17" s="17" t="s">
        <v>8</v>
      </c>
      <c r="AJ17" s="17" t="s">
        <v>8</v>
      </c>
      <c r="AK17" s="17" t="s">
        <v>8</v>
      </c>
      <c r="AL17" s="17" t="s">
        <v>8</v>
      </c>
      <c r="AM17" s="17" t="s">
        <v>8</v>
      </c>
      <c r="AN17" s="17" t="s">
        <v>8</v>
      </c>
      <c r="AO17" s="17" t="s">
        <v>8</v>
      </c>
      <c r="AP17" s="17" t="s">
        <v>8</v>
      </c>
      <c r="AQ17" s="17" t="s">
        <v>8</v>
      </c>
      <c r="AR17" s="17" t="s">
        <v>8</v>
      </c>
      <c r="AS17" s="17" t="s">
        <v>8</v>
      </c>
      <c r="AT17" s="17" t="s">
        <v>8</v>
      </c>
      <c r="AU17" s="17" t="s">
        <v>8</v>
      </c>
      <c r="AV17" s="17" t="s">
        <v>8</v>
      </c>
      <c r="AW17" s="17" t="s">
        <v>8</v>
      </c>
      <c r="AX17" s="17" t="s">
        <v>8</v>
      </c>
      <c r="AY17" s="17">
        <v>20742</v>
      </c>
      <c r="AZ17" s="17">
        <v>27557</v>
      </c>
      <c r="BA17" s="17">
        <v>30299</v>
      </c>
      <c r="BB17" s="17">
        <v>33803</v>
      </c>
      <c r="BC17" s="17">
        <v>36120</v>
      </c>
      <c r="BD17" s="17">
        <v>43088</v>
      </c>
      <c r="BE17" s="17">
        <v>51174</v>
      </c>
      <c r="BF17" s="17">
        <v>54376</v>
      </c>
      <c r="BG17" s="17">
        <v>71078</v>
      </c>
      <c r="BH17" s="48">
        <v>79417</v>
      </c>
      <c r="BI17" s="48">
        <v>90186</v>
      </c>
      <c r="BJ17" s="48">
        <v>92764</v>
      </c>
      <c r="BK17" s="48">
        <v>97991</v>
      </c>
      <c r="BL17" s="48">
        <v>103291</v>
      </c>
      <c r="BM17" s="5"/>
    </row>
    <row r="18" spans="1:82" ht="17.25" customHeight="1" x14ac:dyDescent="0.25">
      <c r="A18" s="13" t="s">
        <v>11</v>
      </c>
      <c r="B18" s="17" t="s">
        <v>8</v>
      </c>
      <c r="C18" s="17" t="s">
        <v>8</v>
      </c>
      <c r="D18" s="17" t="s">
        <v>8</v>
      </c>
      <c r="E18" s="17" t="s">
        <v>8</v>
      </c>
      <c r="F18" s="17" t="s">
        <v>8</v>
      </c>
      <c r="G18" s="17" t="s">
        <v>8</v>
      </c>
      <c r="H18" s="17" t="s">
        <v>8</v>
      </c>
      <c r="I18" s="17" t="s">
        <v>8</v>
      </c>
      <c r="J18" s="17" t="s">
        <v>8</v>
      </c>
      <c r="K18" s="17" t="s">
        <v>8</v>
      </c>
      <c r="L18" s="17" t="s">
        <v>8</v>
      </c>
      <c r="M18" s="17" t="s">
        <v>8</v>
      </c>
      <c r="N18" s="17" t="s">
        <v>8</v>
      </c>
      <c r="O18" s="17" t="s">
        <v>8</v>
      </c>
      <c r="P18" s="17" t="s">
        <v>8</v>
      </c>
      <c r="Q18" s="17" t="s">
        <v>8</v>
      </c>
      <c r="R18" s="17" t="s">
        <v>8</v>
      </c>
      <c r="S18" s="17" t="s">
        <v>8</v>
      </c>
      <c r="T18" s="17" t="s">
        <v>8</v>
      </c>
      <c r="U18" s="17" t="s">
        <v>8</v>
      </c>
      <c r="V18" s="17" t="s">
        <v>8</v>
      </c>
      <c r="W18" s="17" t="s">
        <v>8</v>
      </c>
      <c r="X18" s="17" t="s">
        <v>8</v>
      </c>
      <c r="Y18" s="17" t="s">
        <v>8</v>
      </c>
      <c r="Z18" s="17" t="s">
        <v>8</v>
      </c>
      <c r="AA18" s="17" t="s">
        <v>8</v>
      </c>
      <c r="AB18" s="17" t="s">
        <v>8</v>
      </c>
      <c r="AC18" s="17" t="s">
        <v>8</v>
      </c>
      <c r="AD18" s="17" t="s">
        <v>8</v>
      </c>
      <c r="AE18" s="17" t="s">
        <v>8</v>
      </c>
      <c r="AF18" s="17" t="s">
        <v>8</v>
      </c>
      <c r="AG18" s="17" t="s">
        <v>8</v>
      </c>
      <c r="AH18" s="17" t="s">
        <v>8</v>
      </c>
      <c r="AI18" s="17" t="s">
        <v>8</v>
      </c>
      <c r="AJ18" s="17" t="s">
        <v>8</v>
      </c>
      <c r="AK18" s="17" t="s">
        <v>8</v>
      </c>
      <c r="AL18" s="17" t="s">
        <v>8</v>
      </c>
      <c r="AM18" s="17" t="s">
        <v>8</v>
      </c>
      <c r="AN18" s="17" t="s">
        <v>8</v>
      </c>
      <c r="AO18" s="17" t="s">
        <v>8</v>
      </c>
      <c r="AP18" s="17" t="s">
        <v>8</v>
      </c>
      <c r="AQ18" s="17" t="s">
        <v>8</v>
      </c>
      <c r="AR18" s="17" t="s">
        <v>8</v>
      </c>
      <c r="AS18" s="17" t="s">
        <v>8</v>
      </c>
      <c r="AT18" s="17" t="s">
        <v>8</v>
      </c>
      <c r="AU18" s="17" t="s">
        <v>8</v>
      </c>
      <c r="AV18" s="17" t="s">
        <v>8</v>
      </c>
      <c r="AW18" s="17" t="s">
        <v>8</v>
      </c>
      <c r="AX18" s="17" t="s">
        <v>8</v>
      </c>
      <c r="AY18" s="17">
        <v>378786.22730000003</v>
      </c>
      <c r="AZ18" s="17">
        <v>371157.87019999995</v>
      </c>
      <c r="BA18" s="17">
        <v>387345.56599999999</v>
      </c>
      <c r="BB18" s="17">
        <v>406612.7452</v>
      </c>
      <c r="BC18" s="17">
        <v>505723</v>
      </c>
      <c r="BD18" s="17">
        <v>533191</v>
      </c>
      <c r="BE18" s="17">
        <v>557685</v>
      </c>
      <c r="BF18" s="17">
        <v>641739</v>
      </c>
      <c r="BG18" s="17">
        <v>545109</v>
      </c>
      <c r="BH18" s="49">
        <v>609284</v>
      </c>
      <c r="BI18" s="49">
        <v>533524</v>
      </c>
      <c r="BJ18" s="49">
        <v>545307</v>
      </c>
      <c r="BK18" s="49">
        <v>550961</v>
      </c>
      <c r="BL18" s="49">
        <v>541812</v>
      </c>
      <c r="BM18" s="5"/>
      <c r="BN18" s="43"/>
    </row>
    <row r="19" spans="1:82" ht="17.25" customHeight="1" x14ac:dyDescent="0.25">
      <c r="A19" s="20" t="s">
        <v>15</v>
      </c>
      <c r="B19" s="17" t="s">
        <v>8</v>
      </c>
      <c r="C19" s="17" t="s">
        <v>8</v>
      </c>
      <c r="D19" s="17" t="s">
        <v>8</v>
      </c>
      <c r="E19" s="17" t="s">
        <v>8</v>
      </c>
      <c r="F19" s="17" t="s">
        <v>8</v>
      </c>
      <c r="G19" s="17" t="s">
        <v>8</v>
      </c>
      <c r="H19" s="17" t="s">
        <v>8</v>
      </c>
      <c r="I19" s="17" t="s">
        <v>8</v>
      </c>
      <c r="J19" s="17" t="s">
        <v>8</v>
      </c>
      <c r="K19" s="17" t="s">
        <v>8</v>
      </c>
      <c r="L19" s="17" t="s">
        <v>8</v>
      </c>
      <c r="M19" s="17" t="s">
        <v>8</v>
      </c>
      <c r="N19" s="17" t="s">
        <v>8</v>
      </c>
      <c r="O19" s="17" t="s">
        <v>8</v>
      </c>
      <c r="P19" s="17" t="s">
        <v>8</v>
      </c>
      <c r="Q19" s="17" t="s">
        <v>8</v>
      </c>
      <c r="R19" s="17" t="s">
        <v>8</v>
      </c>
      <c r="S19" s="17" t="s">
        <v>8</v>
      </c>
      <c r="T19" s="17" t="s">
        <v>8</v>
      </c>
      <c r="U19" s="17" t="s">
        <v>8</v>
      </c>
      <c r="V19" s="17" t="s">
        <v>8</v>
      </c>
      <c r="W19" s="17" t="s">
        <v>8</v>
      </c>
      <c r="X19" s="17" t="s">
        <v>8</v>
      </c>
      <c r="Y19" s="17" t="s">
        <v>8</v>
      </c>
      <c r="Z19" s="17" t="s">
        <v>8</v>
      </c>
      <c r="AA19" s="17" t="s">
        <v>8</v>
      </c>
      <c r="AB19" s="17" t="s">
        <v>8</v>
      </c>
      <c r="AC19" s="17" t="s">
        <v>8</v>
      </c>
      <c r="AD19" s="17" t="s">
        <v>8</v>
      </c>
      <c r="AE19" s="17" t="s">
        <v>8</v>
      </c>
      <c r="AF19" s="17" t="s">
        <v>8</v>
      </c>
      <c r="AG19" s="17" t="s">
        <v>8</v>
      </c>
      <c r="AH19" s="17" t="s">
        <v>8</v>
      </c>
      <c r="AI19" s="17" t="s">
        <v>8</v>
      </c>
      <c r="AJ19" s="17" t="s">
        <v>8</v>
      </c>
      <c r="AK19" s="17" t="s">
        <v>8</v>
      </c>
      <c r="AL19" s="17" t="s">
        <v>8</v>
      </c>
      <c r="AM19" s="17" t="s">
        <v>8</v>
      </c>
      <c r="AN19" s="17" t="s">
        <v>8</v>
      </c>
      <c r="AO19" s="17" t="s">
        <v>8</v>
      </c>
      <c r="AP19" s="17" t="s">
        <v>8</v>
      </c>
      <c r="AQ19" s="17" t="s">
        <v>8</v>
      </c>
      <c r="AR19" s="17" t="s">
        <v>8</v>
      </c>
      <c r="AS19" s="17" t="s">
        <v>8</v>
      </c>
      <c r="AT19" s="17" t="s">
        <v>8</v>
      </c>
      <c r="AU19" s="17" t="s">
        <v>8</v>
      </c>
      <c r="AV19" s="17" t="s">
        <v>8</v>
      </c>
      <c r="AW19" s="17" t="s">
        <v>8</v>
      </c>
      <c r="AX19" s="17" t="s">
        <v>8</v>
      </c>
      <c r="AY19" s="17" t="s">
        <v>8</v>
      </c>
      <c r="AZ19" s="17" t="s">
        <v>8</v>
      </c>
      <c r="BA19" s="17" t="s">
        <v>8</v>
      </c>
      <c r="BB19" s="17" t="s">
        <v>8</v>
      </c>
      <c r="BC19" s="17" t="s">
        <v>8</v>
      </c>
      <c r="BD19" s="17" t="s">
        <v>8</v>
      </c>
      <c r="BE19" s="17" t="s">
        <v>8</v>
      </c>
      <c r="BF19" s="17">
        <v>70447</v>
      </c>
      <c r="BG19" s="17">
        <v>9857</v>
      </c>
      <c r="BH19" s="17">
        <v>5828</v>
      </c>
      <c r="BI19" s="17">
        <v>4810</v>
      </c>
      <c r="BJ19" s="17">
        <v>4129</v>
      </c>
      <c r="BK19" s="17">
        <v>4349</v>
      </c>
      <c r="BL19" s="17">
        <v>4497</v>
      </c>
      <c r="BM19" s="5"/>
      <c r="BN19" s="7"/>
      <c r="BO19" s="7"/>
      <c r="BP19" s="7"/>
      <c r="BS19" s="7"/>
      <c r="BT19" s="7"/>
      <c r="BU19" s="7"/>
      <c r="BV19" s="7"/>
      <c r="BW19" s="7"/>
      <c r="BX19" s="7"/>
      <c r="BY19" s="7"/>
      <c r="BZ19" s="7"/>
      <c r="CA19" s="7"/>
      <c r="CB19" s="7"/>
      <c r="CC19" s="7"/>
    </row>
    <row r="20" spans="1:82" ht="17.25" customHeight="1" x14ac:dyDescent="0.25">
      <c r="A20" s="20" t="s">
        <v>16</v>
      </c>
      <c r="B20" s="17" t="s">
        <v>8</v>
      </c>
      <c r="C20" s="17" t="s">
        <v>8</v>
      </c>
      <c r="D20" s="17" t="s">
        <v>8</v>
      </c>
      <c r="E20" s="17" t="s">
        <v>8</v>
      </c>
      <c r="F20" s="17" t="s">
        <v>8</v>
      </c>
      <c r="G20" s="17" t="s">
        <v>8</v>
      </c>
      <c r="H20" s="17" t="s">
        <v>8</v>
      </c>
      <c r="I20" s="17" t="s">
        <v>8</v>
      </c>
      <c r="J20" s="17" t="s">
        <v>8</v>
      </c>
      <c r="K20" s="17" t="s">
        <v>8</v>
      </c>
      <c r="L20" s="17" t="s">
        <v>8</v>
      </c>
      <c r="M20" s="17" t="s">
        <v>8</v>
      </c>
      <c r="N20" s="17" t="s">
        <v>8</v>
      </c>
      <c r="O20" s="17" t="s">
        <v>8</v>
      </c>
      <c r="P20" s="17" t="s">
        <v>8</v>
      </c>
      <c r="Q20" s="17" t="s">
        <v>8</v>
      </c>
      <c r="R20" s="17" t="s">
        <v>8</v>
      </c>
      <c r="S20" s="17" t="s">
        <v>8</v>
      </c>
      <c r="T20" s="17" t="s">
        <v>8</v>
      </c>
      <c r="U20" s="17" t="s">
        <v>8</v>
      </c>
      <c r="V20" s="17" t="s">
        <v>8</v>
      </c>
      <c r="W20" s="17" t="s">
        <v>8</v>
      </c>
      <c r="X20" s="17" t="s">
        <v>8</v>
      </c>
      <c r="Y20" s="17" t="s">
        <v>8</v>
      </c>
      <c r="Z20" s="17" t="s">
        <v>8</v>
      </c>
      <c r="AA20" s="17" t="s">
        <v>8</v>
      </c>
      <c r="AB20" s="17" t="s">
        <v>8</v>
      </c>
      <c r="AC20" s="17" t="s">
        <v>8</v>
      </c>
      <c r="AD20" s="17" t="s">
        <v>8</v>
      </c>
      <c r="AE20" s="17" t="s">
        <v>8</v>
      </c>
      <c r="AF20" s="17" t="s">
        <v>8</v>
      </c>
      <c r="AG20" s="17" t="s">
        <v>8</v>
      </c>
      <c r="AH20" s="17" t="s">
        <v>8</v>
      </c>
      <c r="AI20" s="17" t="s">
        <v>8</v>
      </c>
      <c r="AJ20" s="17" t="s">
        <v>8</v>
      </c>
      <c r="AK20" s="17" t="s">
        <v>8</v>
      </c>
      <c r="AL20" s="17" t="s">
        <v>8</v>
      </c>
      <c r="AM20" s="17" t="s">
        <v>8</v>
      </c>
      <c r="AN20" s="17" t="s">
        <v>8</v>
      </c>
      <c r="AO20" s="17" t="s">
        <v>8</v>
      </c>
      <c r="AP20" s="17" t="s">
        <v>8</v>
      </c>
      <c r="AQ20" s="17" t="s">
        <v>8</v>
      </c>
      <c r="AR20" s="17" t="s">
        <v>8</v>
      </c>
      <c r="AS20" s="17" t="s">
        <v>8</v>
      </c>
      <c r="AT20" s="17" t="s">
        <v>8</v>
      </c>
      <c r="AU20" s="17" t="s">
        <v>8</v>
      </c>
      <c r="AV20" s="17" t="s">
        <v>8</v>
      </c>
      <c r="AW20" s="17" t="s">
        <v>8</v>
      </c>
      <c r="AX20" s="17" t="s">
        <v>8</v>
      </c>
      <c r="AY20" s="17" t="s">
        <v>8</v>
      </c>
      <c r="AZ20" s="17" t="s">
        <v>8</v>
      </c>
      <c r="BA20" s="17" t="s">
        <v>8</v>
      </c>
      <c r="BB20" s="17" t="s">
        <v>8</v>
      </c>
      <c r="BC20" s="17" t="s">
        <v>8</v>
      </c>
      <c r="BD20" s="17" t="s">
        <v>8</v>
      </c>
      <c r="BE20" s="17" t="s">
        <v>8</v>
      </c>
      <c r="BF20" s="17">
        <v>571292</v>
      </c>
      <c r="BG20" s="17">
        <v>535252</v>
      </c>
      <c r="BH20" s="17">
        <v>603456</v>
      </c>
      <c r="BI20" s="17">
        <v>528714</v>
      </c>
      <c r="BJ20" s="17">
        <v>541178</v>
      </c>
      <c r="BK20" s="17">
        <v>546612</v>
      </c>
      <c r="BL20" s="17">
        <v>537315</v>
      </c>
      <c r="BM20" s="5"/>
    </row>
    <row r="21" spans="1:82" ht="17.25" customHeight="1" x14ac:dyDescent="0.25">
      <c r="A21" s="10" t="s">
        <v>12</v>
      </c>
      <c r="B21" s="18" t="s">
        <v>8</v>
      </c>
      <c r="C21" s="18" t="s">
        <v>8</v>
      </c>
      <c r="D21" s="18" t="s">
        <v>8</v>
      </c>
      <c r="E21" s="18" t="s">
        <v>8</v>
      </c>
      <c r="F21" s="18" t="s">
        <v>8</v>
      </c>
      <c r="G21" s="18" t="s">
        <v>8</v>
      </c>
      <c r="H21" s="18" t="s">
        <v>8</v>
      </c>
      <c r="I21" s="18" t="s">
        <v>8</v>
      </c>
      <c r="J21" s="18" t="s">
        <v>8</v>
      </c>
      <c r="K21" s="18" t="s">
        <v>8</v>
      </c>
      <c r="L21" s="18" t="s">
        <v>8</v>
      </c>
      <c r="M21" s="18" t="s">
        <v>8</v>
      </c>
      <c r="N21" s="18" t="s">
        <v>8</v>
      </c>
      <c r="O21" s="18" t="s">
        <v>8</v>
      </c>
      <c r="P21" s="18" t="s">
        <v>8</v>
      </c>
      <c r="Q21" s="18" t="s">
        <v>8</v>
      </c>
      <c r="R21" s="18" t="s">
        <v>8</v>
      </c>
      <c r="S21" s="18" t="s">
        <v>8</v>
      </c>
      <c r="T21" s="18" t="s">
        <v>8</v>
      </c>
      <c r="U21" s="18" t="s">
        <v>8</v>
      </c>
      <c r="V21" s="18" t="s">
        <v>8</v>
      </c>
      <c r="W21" s="18" t="s">
        <v>8</v>
      </c>
      <c r="X21" s="18" t="s">
        <v>8</v>
      </c>
      <c r="Y21" s="18" t="s">
        <v>8</v>
      </c>
      <c r="Z21" s="18" t="s">
        <v>8</v>
      </c>
      <c r="AA21" s="18" t="s">
        <v>8</v>
      </c>
      <c r="AB21" s="18" t="s">
        <v>8</v>
      </c>
      <c r="AC21" s="18" t="s">
        <v>8</v>
      </c>
      <c r="AD21" s="18" t="s">
        <v>8</v>
      </c>
      <c r="AE21" s="18" t="s">
        <v>8</v>
      </c>
      <c r="AF21" s="18" t="s">
        <v>8</v>
      </c>
      <c r="AG21" s="18" t="s">
        <v>8</v>
      </c>
      <c r="AH21" s="18" t="s">
        <v>8</v>
      </c>
      <c r="AI21" s="18" t="s">
        <v>8</v>
      </c>
      <c r="AJ21" s="18" t="s">
        <v>8</v>
      </c>
      <c r="AK21" s="18" t="s">
        <v>8</v>
      </c>
      <c r="AL21" s="18" t="s">
        <v>8</v>
      </c>
      <c r="AM21" s="18" t="s">
        <v>8</v>
      </c>
      <c r="AN21" s="18" t="s">
        <v>8</v>
      </c>
      <c r="AO21" s="18" t="s">
        <v>8</v>
      </c>
      <c r="AP21" s="18" t="s">
        <v>8</v>
      </c>
      <c r="AQ21" s="18" t="s">
        <v>8</v>
      </c>
      <c r="AR21" s="18" t="s">
        <v>8</v>
      </c>
      <c r="AS21" s="18" t="s">
        <v>8</v>
      </c>
      <c r="AT21" s="18" t="s">
        <v>8</v>
      </c>
      <c r="AU21" s="18" t="s">
        <v>8</v>
      </c>
      <c r="AV21" s="18" t="s">
        <v>8</v>
      </c>
      <c r="AW21" s="18" t="s">
        <v>8</v>
      </c>
      <c r="AX21" s="18" t="s">
        <v>8</v>
      </c>
      <c r="AY21" s="18">
        <v>101.04470210684727</v>
      </c>
      <c r="AZ21" s="18">
        <v>99.270733994544997</v>
      </c>
      <c r="BA21" s="18">
        <v>102.45450588812561</v>
      </c>
      <c r="BB21" s="18">
        <v>106.79334267701262</v>
      </c>
      <c r="BC21" s="18">
        <v>129.85864792837012</v>
      </c>
      <c r="BD21" s="18">
        <v>135.1498592870544</v>
      </c>
      <c r="BE21" s="18">
        <v>139.45464956481905</v>
      </c>
      <c r="BF21" s="18">
        <v>154.34922394678492</v>
      </c>
      <c r="BG21" s="18">
        <v>139.47193300135808</v>
      </c>
      <c r="BH21" s="25">
        <v>156.26901739219224</v>
      </c>
      <c r="BI21" s="25">
        <v>140.03367759317467</v>
      </c>
      <c r="BJ21" s="25">
        <v>141.63618201997781</v>
      </c>
      <c r="BK21" s="25">
        <v>142.4702524698134</v>
      </c>
      <c r="BL21" s="25">
        <v>140.69999999999999</v>
      </c>
      <c r="BM21" s="5"/>
    </row>
    <row r="22" spans="1:82" ht="17.25" customHeight="1" x14ac:dyDescent="0.25">
      <c r="A22" s="13" t="s">
        <v>10</v>
      </c>
      <c r="B22" s="17" t="s">
        <v>8</v>
      </c>
      <c r="C22" s="17" t="s">
        <v>8</v>
      </c>
      <c r="D22" s="17" t="s">
        <v>8</v>
      </c>
      <c r="E22" s="17" t="s">
        <v>8</v>
      </c>
      <c r="F22" s="17" t="s">
        <v>8</v>
      </c>
      <c r="G22" s="17" t="s">
        <v>8</v>
      </c>
      <c r="H22" s="17" t="s">
        <v>8</v>
      </c>
      <c r="I22" s="17" t="s">
        <v>8</v>
      </c>
      <c r="J22" s="17" t="s">
        <v>8</v>
      </c>
      <c r="K22" s="17" t="s">
        <v>8</v>
      </c>
      <c r="L22" s="17" t="s">
        <v>8</v>
      </c>
      <c r="M22" s="17" t="s">
        <v>8</v>
      </c>
      <c r="N22" s="17" t="s">
        <v>8</v>
      </c>
      <c r="O22" s="17" t="s">
        <v>8</v>
      </c>
      <c r="P22" s="17" t="s">
        <v>8</v>
      </c>
      <c r="Q22" s="17" t="s">
        <v>8</v>
      </c>
      <c r="R22" s="17" t="s">
        <v>8</v>
      </c>
      <c r="S22" s="17" t="s">
        <v>8</v>
      </c>
      <c r="T22" s="17" t="s">
        <v>8</v>
      </c>
      <c r="U22" s="17" t="s">
        <v>8</v>
      </c>
      <c r="V22" s="17" t="s">
        <v>8</v>
      </c>
      <c r="W22" s="17" t="s">
        <v>8</v>
      </c>
      <c r="X22" s="17" t="s">
        <v>8</v>
      </c>
      <c r="Y22" s="17" t="s">
        <v>8</v>
      </c>
      <c r="Z22" s="17" t="s">
        <v>8</v>
      </c>
      <c r="AA22" s="17" t="s">
        <v>8</v>
      </c>
      <c r="AB22" s="17" t="s">
        <v>8</v>
      </c>
      <c r="AC22" s="17" t="s">
        <v>8</v>
      </c>
      <c r="AD22" s="17" t="s">
        <v>8</v>
      </c>
      <c r="AE22" s="17" t="s">
        <v>8</v>
      </c>
      <c r="AF22" s="17" t="s">
        <v>8</v>
      </c>
      <c r="AG22" s="17" t="s">
        <v>8</v>
      </c>
      <c r="AH22" s="17" t="s">
        <v>8</v>
      </c>
      <c r="AI22" s="17" t="s">
        <v>8</v>
      </c>
      <c r="AJ22" s="17" t="s">
        <v>8</v>
      </c>
      <c r="AK22" s="17" t="s">
        <v>8</v>
      </c>
      <c r="AL22" s="17" t="s">
        <v>8</v>
      </c>
      <c r="AM22" s="17" t="s">
        <v>8</v>
      </c>
      <c r="AN22" s="17" t="s">
        <v>8</v>
      </c>
      <c r="AO22" s="17" t="s">
        <v>8</v>
      </c>
      <c r="AP22" s="17" t="s">
        <v>8</v>
      </c>
      <c r="AQ22" s="17" t="s">
        <v>8</v>
      </c>
      <c r="AR22" s="17" t="s">
        <v>8</v>
      </c>
      <c r="AS22" s="17" t="s">
        <v>8</v>
      </c>
      <c r="AT22" s="17" t="s">
        <v>8</v>
      </c>
      <c r="AU22" s="17" t="s">
        <v>8</v>
      </c>
      <c r="AV22" s="17" t="s">
        <v>8</v>
      </c>
      <c r="AW22" s="17" t="s">
        <v>8</v>
      </c>
      <c r="AX22" s="17" t="s">
        <v>8</v>
      </c>
      <c r="AY22" s="19">
        <v>5.202</v>
      </c>
      <c r="AZ22" s="19">
        <v>6.8328787503099422</v>
      </c>
      <c r="BA22" s="19">
        <v>7.4236997055937195</v>
      </c>
      <c r="BB22" s="19">
        <v>8.1966537342386037</v>
      </c>
      <c r="BC22" s="19">
        <v>8.6565561669574542</v>
      </c>
      <c r="BD22" s="19">
        <v>10.105065666041275</v>
      </c>
      <c r="BE22" s="19">
        <v>11.72102611085662</v>
      </c>
      <c r="BF22" s="19">
        <v>12.056762749445676</v>
      </c>
      <c r="BG22" s="19">
        <v>16.088275237664103</v>
      </c>
      <c r="BH22" s="26">
        <v>18.020035623929299</v>
      </c>
      <c r="BI22" s="26">
        <v>20.248316120341268</v>
      </c>
      <c r="BJ22" s="26">
        <v>20.591342952275248</v>
      </c>
      <c r="BK22" s="26">
        <v>21.512843029637761</v>
      </c>
      <c r="BL22" s="26">
        <v>22.5</v>
      </c>
      <c r="BM22" s="5"/>
      <c r="CD22" s="6"/>
    </row>
    <row r="23" spans="1:82" ht="17.25" customHeight="1" x14ac:dyDescent="0.2">
      <c r="A23" s="13" t="s">
        <v>11</v>
      </c>
      <c r="B23" s="17" t="s">
        <v>8</v>
      </c>
      <c r="C23" s="17" t="s">
        <v>8</v>
      </c>
      <c r="D23" s="17" t="s">
        <v>8</v>
      </c>
      <c r="E23" s="17" t="s">
        <v>8</v>
      </c>
      <c r="F23" s="17" t="s">
        <v>8</v>
      </c>
      <c r="G23" s="17" t="s">
        <v>8</v>
      </c>
      <c r="H23" s="17" t="s">
        <v>8</v>
      </c>
      <c r="I23" s="17" t="s">
        <v>8</v>
      </c>
      <c r="J23" s="17" t="s">
        <v>8</v>
      </c>
      <c r="K23" s="17" t="s">
        <v>8</v>
      </c>
      <c r="L23" s="17" t="s">
        <v>8</v>
      </c>
      <c r="M23" s="17" t="s">
        <v>8</v>
      </c>
      <c r="N23" s="17" t="s">
        <v>8</v>
      </c>
      <c r="O23" s="17" t="s">
        <v>8</v>
      </c>
      <c r="P23" s="17" t="s">
        <v>8</v>
      </c>
      <c r="Q23" s="17" t="s">
        <v>8</v>
      </c>
      <c r="R23" s="17" t="s">
        <v>8</v>
      </c>
      <c r="S23" s="17" t="s">
        <v>8</v>
      </c>
      <c r="T23" s="17" t="s">
        <v>8</v>
      </c>
      <c r="U23" s="17" t="s">
        <v>8</v>
      </c>
      <c r="V23" s="17" t="s">
        <v>8</v>
      </c>
      <c r="W23" s="17" t="s">
        <v>8</v>
      </c>
      <c r="X23" s="17" t="s">
        <v>8</v>
      </c>
      <c r="Y23" s="17" t="s">
        <v>8</v>
      </c>
      <c r="Z23" s="17" t="s">
        <v>8</v>
      </c>
      <c r="AA23" s="17" t="s">
        <v>8</v>
      </c>
      <c r="AB23" s="17" t="s">
        <v>8</v>
      </c>
      <c r="AC23" s="17" t="s">
        <v>8</v>
      </c>
      <c r="AD23" s="17" t="s">
        <v>8</v>
      </c>
      <c r="AE23" s="17" t="s">
        <v>8</v>
      </c>
      <c r="AF23" s="17" t="s">
        <v>8</v>
      </c>
      <c r="AG23" s="17" t="s">
        <v>8</v>
      </c>
      <c r="AH23" s="17" t="s">
        <v>8</v>
      </c>
      <c r="AI23" s="17" t="s">
        <v>8</v>
      </c>
      <c r="AJ23" s="17" t="s">
        <v>8</v>
      </c>
      <c r="AK23" s="17" t="s">
        <v>8</v>
      </c>
      <c r="AL23" s="17" t="s">
        <v>8</v>
      </c>
      <c r="AM23" s="17" t="s">
        <v>8</v>
      </c>
      <c r="AN23" s="17" t="s">
        <v>8</v>
      </c>
      <c r="AO23" s="17" t="s">
        <v>8</v>
      </c>
      <c r="AP23" s="17" t="s">
        <v>8</v>
      </c>
      <c r="AQ23" s="17" t="s">
        <v>8</v>
      </c>
      <c r="AR23" s="17" t="s">
        <v>8</v>
      </c>
      <c r="AS23" s="17" t="s">
        <v>8</v>
      </c>
      <c r="AT23" s="17" t="s">
        <v>8</v>
      </c>
      <c r="AU23" s="17" t="s">
        <v>8</v>
      </c>
      <c r="AV23" s="17" t="s">
        <v>8</v>
      </c>
      <c r="AW23" s="17" t="s">
        <v>8</v>
      </c>
      <c r="AX23" s="17" t="s">
        <v>8</v>
      </c>
      <c r="AY23" s="19">
        <v>95</v>
      </c>
      <c r="AZ23" s="19">
        <v>92.030218249442086</v>
      </c>
      <c r="BA23" s="19">
        <v>95.03080618253189</v>
      </c>
      <c r="BB23" s="19">
        <v>98.596688942774009</v>
      </c>
      <c r="BC23" s="19">
        <v>121.20209176141266</v>
      </c>
      <c r="BD23" s="19">
        <v>125.04479362101313</v>
      </c>
      <c r="BE23" s="19">
        <v>127.73362345396244</v>
      </c>
      <c r="BF23" s="19">
        <v>142.29246119733924</v>
      </c>
      <c r="BG23" s="19">
        <v>123.38365776369398</v>
      </c>
      <c r="BH23" s="26">
        <v>138.24898176826295</v>
      </c>
      <c r="BI23" s="26">
        <v>119.7853614728334</v>
      </c>
      <c r="BJ23" s="26">
        <v>121.04483906770255</v>
      </c>
      <c r="BK23" s="26">
        <v>120.95740944017564</v>
      </c>
      <c r="BL23" s="26">
        <v>118.1</v>
      </c>
    </row>
    <row r="24" spans="1:82" ht="17.25" customHeight="1" x14ac:dyDescent="0.2">
      <c r="A24" s="11" t="s">
        <v>13</v>
      </c>
      <c r="B24" s="16" t="s">
        <v>8</v>
      </c>
      <c r="C24" s="16" t="s">
        <v>8</v>
      </c>
      <c r="D24" s="16" t="s">
        <v>8</v>
      </c>
      <c r="E24" s="16" t="s">
        <v>8</v>
      </c>
      <c r="F24" s="16" t="s">
        <v>8</v>
      </c>
      <c r="G24" s="16" t="s">
        <v>8</v>
      </c>
      <c r="H24" s="16" t="s">
        <v>8</v>
      </c>
      <c r="I24" s="16" t="s">
        <v>8</v>
      </c>
      <c r="J24" s="16" t="s">
        <v>8</v>
      </c>
      <c r="K24" s="16" t="s">
        <v>8</v>
      </c>
      <c r="L24" s="16" t="s">
        <v>8</v>
      </c>
      <c r="M24" s="16" t="s">
        <v>8</v>
      </c>
      <c r="N24" s="16" t="s">
        <v>8</v>
      </c>
      <c r="O24" s="16" t="s">
        <v>8</v>
      </c>
      <c r="P24" s="16" t="s">
        <v>8</v>
      </c>
      <c r="Q24" s="16" t="s">
        <v>8</v>
      </c>
      <c r="R24" s="16" t="s">
        <v>8</v>
      </c>
      <c r="S24" s="16" t="s">
        <v>8</v>
      </c>
      <c r="T24" s="16" t="s">
        <v>8</v>
      </c>
      <c r="U24" s="16" t="s">
        <v>8</v>
      </c>
      <c r="V24" s="16" t="s">
        <v>8</v>
      </c>
      <c r="W24" s="16" t="s">
        <v>8</v>
      </c>
      <c r="X24" s="16" t="s">
        <v>8</v>
      </c>
      <c r="Y24" s="16" t="s">
        <v>8</v>
      </c>
      <c r="Z24" s="16" t="s">
        <v>8</v>
      </c>
      <c r="AA24" s="16" t="s">
        <v>8</v>
      </c>
      <c r="AB24" s="16" t="s">
        <v>8</v>
      </c>
      <c r="AC24" s="16" t="s">
        <v>8</v>
      </c>
      <c r="AD24" s="16" t="s">
        <v>8</v>
      </c>
      <c r="AE24" s="16" t="s">
        <v>8</v>
      </c>
      <c r="AF24" s="16" t="s">
        <v>8</v>
      </c>
      <c r="AG24" s="16" t="s">
        <v>8</v>
      </c>
      <c r="AH24" s="16">
        <v>816</v>
      </c>
      <c r="AI24" s="16">
        <v>3391</v>
      </c>
      <c r="AJ24" s="16">
        <v>6638</v>
      </c>
      <c r="AK24" s="16">
        <v>9996</v>
      </c>
      <c r="AL24" s="44">
        <v>13681</v>
      </c>
      <c r="AM24" s="16">
        <v>17510</v>
      </c>
      <c r="AN24" s="16">
        <v>14844</v>
      </c>
      <c r="AO24" s="16">
        <v>11808</v>
      </c>
      <c r="AP24" s="16">
        <v>10860</v>
      </c>
      <c r="AQ24" s="16">
        <v>11391</v>
      </c>
      <c r="AR24" s="16">
        <v>9847</v>
      </c>
      <c r="AS24" s="16">
        <v>8643</v>
      </c>
      <c r="AT24" s="16">
        <v>8363</v>
      </c>
      <c r="AU24" s="16">
        <v>6929</v>
      </c>
      <c r="AV24" s="16">
        <v>5789</v>
      </c>
      <c r="AW24" s="16">
        <v>5015</v>
      </c>
      <c r="AX24" s="16">
        <v>4250</v>
      </c>
      <c r="AY24" s="16">
        <v>3337</v>
      </c>
      <c r="AZ24" s="16">
        <v>1644</v>
      </c>
      <c r="BA24" s="16">
        <v>20</v>
      </c>
      <c r="BB24" s="16">
        <v>16</v>
      </c>
      <c r="BC24" s="16" t="s">
        <v>2</v>
      </c>
      <c r="BD24" s="16" t="s">
        <v>2</v>
      </c>
      <c r="BE24" s="16" t="s">
        <v>2</v>
      </c>
      <c r="BF24" s="16" t="s">
        <v>2</v>
      </c>
      <c r="BG24" s="16" t="s">
        <v>2</v>
      </c>
      <c r="BH24" s="16" t="s">
        <v>2</v>
      </c>
      <c r="BI24" s="16" t="s">
        <v>2</v>
      </c>
      <c r="BJ24" s="16" t="s">
        <v>2</v>
      </c>
      <c r="BK24" s="16" t="s">
        <v>2</v>
      </c>
      <c r="BL24" s="16" t="s">
        <v>2</v>
      </c>
    </row>
    <row r="25" spans="1:82" ht="17.25" customHeight="1" x14ac:dyDescent="0.2">
      <c r="A25" s="21"/>
      <c r="B25" s="21"/>
      <c r="C25" s="21"/>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row>
    <row r="26" spans="1:82" ht="17.25" customHeight="1" x14ac:dyDescent="0.2">
      <c r="A26" s="23" t="s">
        <v>20</v>
      </c>
      <c r="B26" s="23"/>
      <c r="C26" s="23"/>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row>
    <row r="27" spans="1:82" ht="17.2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41"/>
      <c r="BJ27" s="41"/>
      <c r="BK27" s="41"/>
      <c r="BL27" s="41"/>
    </row>
    <row r="28" spans="1:82" ht="17.25" customHeight="1" x14ac:dyDescent="0.2">
      <c r="A28" s="3" t="s">
        <v>17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41"/>
      <c r="BJ28" s="41"/>
      <c r="BK28" s="41"/>
      <c r="BL28" s="41"/>
    </row>
    <row r="29" spans="1:82" ht="17.25" customHeight="1" x14ac:dyDescent="0.2">
      <c r="A29" s="3" t="s">
        <v>18</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41"/>
      <c r="BJ29" s="41"/>
      <c r="BK29" s="41"/>
      <c r="BL29" s="41"/>
    </row>
    <row r="30" spans="1:82" ht="17.25" customHeight="1" x14ac:dyDescent="0.2">
      <c r="A30" s="3" t="s">
        <v>19</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41"/>
    </row>
    <row r="31" spans="1:82" customFormat="1" ht="17.25" customHeight="1" x14ac:dyDescent="0.25"/>
    <row r="32" spans="1:82" customFormat="1" ht="17.25" customHeight="1" x14ac:dyDescent="0.25"/>
    <row r="33" spans="1:64" customFormat="1" ht="17.25" customHeight="1" x14ac:dyDescent="0.25"/>
    <row r="34" spans="1:64" customFormat="1" ht="17.25" customHeight="1" x14ac:dyDescent="0.25"/>
    <row r="35" spans="1:64" customFormat="1" ht="17.25" customHeight="1" x14ac:dyDescent="0.25"/>
    <row r="36" spans="1:64" customFormat="1" ht="17.25" customHeight="1" x14ac:dyDescent="0.25"/>
    <row r="37" spans="1:64" customFormat="1" ht="17.25" customHeight="1" x14ac:dyDescent="0.25"/>
    <row r="38" spans="1:64" customFormat="1" x14ac:dyDescent="0.25"/>
    <row r="39" spans="1:64" customFormat="1" ht="17.25" customHeight="1" x14ac:dyDescent="0.25"/>
    <row r="40" spans="1:64" ht="17.2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row>
    <row r="41" spans="1:64" ht="17.2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row>
    <row r="42" spans="1:64" ht="17.2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row>
    <row r="43" spans="1:64" ht="17.2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row>
    <row r="44" spans="1:64" ht="17.2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row>
    <row r="45" spans="1:64" ht="17.2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row>
    <row r="46" spans="1:64" ht="17.2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row>
    <row r="47" spans="1:64" ht="17.2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row>
    <row r="48" spans="1:64" ht="17.2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row>
    <row r="49" spans="1:64" ht="17.2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1:64" ht="17.2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row>
    <row r="51" spans="1:64" ht="17.2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row>
    <row r="52" spans="1:64" ht="17.2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row>
    <row r="53" spans="1:64" ht="17.2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row>
    <row r="54" spans="1:64" ht="17.2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row>
    <row r="55" spans="1:64" ht="17.2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row>
    <row r="56" spans="1:64" ht="17.2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row>
    <row r="57" spans="1:64" ht="17.2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row>
    <row r="58" spans="1:64" ht="17.2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row>
    <row r="59" spans="1:64" ht="17.2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row>
    <row r="60" spans="1:64" ht="17.2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row>
    <row r="61" spans="1:64" ht="17.2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row>
    <row r="62" spans="1:64" ht="17.2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row>
    <row r="63" spans="1:64" ht="17.2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row>
    <row r="64" spans="1:64" ht="17.2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row>
    <row r="65" spans="1:64" ht="17.2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row>
    <row r="66" spans="1:64" ht="17.2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row>
    <row r="67" spans="1:64" ht="17.2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row>
    <row r="68" spans="1:64" ht="17.2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row>
    <row r="69" spans="1:64" ht="17.2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row>
    <row r="70" spans="1:64" ht="17.2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row>
    <row r="71" spans="1:64" ht="17.2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row>
    <row r="72" spans="1:64" ht="17.2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row>
    <row r="73" spans="1:64" ht="17.2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row>
    <row r="74" spans="1:64" ht="17.2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row>
    <row r="75" spans="1:64" ht="17.2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row>
    <row r="76" spans="1:64" ht="17.2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row>
    <row r="77" spans="1:64" ht="17.2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row>
    <row r="78" spans="1:64" ht="17.2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row>
    <row r="79" spans="1:64" ht="17.2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row>
    <row r="80" spans="1:64" ht="17.2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row>
    <row r="81" spans="1:64" ht="17.2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row>
    <row r="82" spans="1:64" ht="17.2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row>
    <row r="83" spans="1:64" ht="17.2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row>
    <row r="84" spans="1:64" ht="17.2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row>
    <row r="85" spans="1:64" ht="17.2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row>
    <row r="86" spans="1:64" ht="17.2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row>
    <row r="87" spans="1:64" ht="17.2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row>
    <row r="88" spans="1:64" ht="17.2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row>
    <row r="89" spans="1:64" ht="17.2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row>
    <row r="90" spans="1:64" ht="17.2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row>
    <row r="91" spans="1:64" ht="17.2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row>
    <row r="92" spans="1:64" ht="17.2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row>
    <row r="93" spans="1:64" ht="17.2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1:64" ht="17.2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row>
    <row r="95" spans="1:64" ht="17.2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row>
    <row r="96" spans="1:64" ht="17.2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row>
    <row r="97" spans="1:64" ht="17.2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row>
    <row r="98" spans="1:64" ht="17.2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row>
    <row r="99" spans="1:64" ht="17.2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row>
    <row r="100" spans="1:64" ht="17.2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row>
    <row r="101" spans="1:64" ht="17.2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row>
    <row r="102" spans="1:64" ht="17.2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row>
    <row r="103" spans="1:64" ht="17.2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row>
    <row r="104" spans="1:64" ht="17.2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row>
    <row r="105" spans="1:64" ht="17.2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row>
    <row r="106" spans="1:64" ht="17.2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row>
    <row r="107" spans="1:64" ht="17.2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row>
    <row r="108" spans="1:64" ht="17.2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row>
    <row r="109" spans="1:64" ht="17.2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row>
    <row r="110" spans="1:64" ht="17.2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row>
    <row r="111" spans="1:64" ht="17.2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row>
    <row r="112" spans="1:64" ht="17.2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row>
    <row r="113" spans="1:64" ht="17.2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row>
    <row r="114" spans="1:64" ht="17.2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row>
    <row r="115" spans="1:64" ht="17.2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row>
    <row r="116" spans="1:64" ht="17.2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row>
    <row r="117" spans="1:64" ht="17.2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row>
    <row r="118" spans="1:64" ht="17.2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row>
    <row r="119" spans="1:64" ht="17.2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row>
    <row r="120" spans="1:64" ht="17.2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row>
    <row r="121" spans="1:64" ht="17.2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row>
    <row r="122" spans="1:64" ht="17.2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row>
    <row r="123" spans="1:64" ht="17.2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row>
    <row r="124" spans="1:64" ht="17.2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row>
    <row r="125" spans="1:64" ht="17.2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row>
    <row r="126" spans="1:64" ht="17.2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row>
    <row r="127" spans="1:64" ht="17.2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row>
    <row r="128" spans="1:64" ht="17.2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row>
    <row r="129" spans="1:64" ht="17.2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row>
    <row r="130" spans="1:64" ht="17.2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row>
    <row r="131" spans="1:64" ht="17.2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row>
    <row r="132" spans="1:64" ht="17.2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row>
    <row r="133" spans="1:64" ht="17.2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row>
    <row r="134" spans="1:64" ht="17.2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row>
    <row r="135" spans="1:64" ht="17.2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row>
    <row r="136" spans="1:64" ht="17.2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row>
    <row r="137" spans="1:64" ht="17.2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row>
    <row r="138" spans="1:64" ht="17.2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row>
    <row r="139" spans="1:64" ht="17.2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row>
    <row r="140" spans="1:64" ht="17.2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row>
    <row r="141" spans="1:64" ht="17.2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row>
    <row r="142" spans="1:64" ht="17.2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row>
    <row r="143" spans="1:64" ht="17.2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row>
    <row r="144" spans="1:64" ht="17.2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row>
    <row r="145" spans="1:64" ht="17.2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row>
    <row r="146" spans="1:64" ht="17.2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row>
    <row r="147" spans="1:64" ht="17.2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row>
    <row r="148" spans="1:64" ht="17.2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row>
    <row r="149" spans="1:64" ht="17.2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row>
    <row r="150" spans="1:64" ht="17.2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row>
    <row r="151" spans="1:64" ht="17.2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row>
    <row r="152" spans="1:64" ht="17.2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row>
    <row r="153" spans="1:64" ht="17.2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row>
    <row r="154" spans="1:64" ht="17.2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row>
    <row r="155" spans="1:64" ht="17.2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row>
    <row r="156" spans="1:64" ht="17.2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row>
    <row r="157" spans="1:64" ht="17.2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row>
    <row r="158" spans="1:64" ht="17.2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row>
    <row r="159" spans="1:64" ht="17.2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row>
    <row r="160" spans="1:64" ht="17.2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row>
    <row r="161" spans="1:64" ht="17.2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row>
    <row r="162" spans="1:64" ht="17.2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row>
    <row r="163" spans="1:64" ht="17.2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row>
    <row r="164" spans="1:64" ht="17.2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row>
    <row r="165" spans="1:64" ht="17.2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row>
    <row r="166" spans="1:64" ht="17.2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row>
    <row r="167" spans="1:64" ht="17.2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row>
    <row r="168" spans="1:64" ht="17.2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row>
    <row r="169" spans="1:64" ht="17.2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row>
    <row r="170" spans="1:64" ht="17.2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row>
    <row r="171" spans="1:64" ht="17.2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row>
    <row r="172" spans="1:64" ht="17.2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row>
    <row r="173" spans="1:64" ht="17.2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row>
    <row r="174" spans="1:64" ht="17.2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row>
    <row r="175" spans="1:64" ht="17.2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row>
    <row r="176" spans="1:64" ht="17.2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row>
    <row r="177" spans="1:64" ht="17.2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row>
    <row r="178" spans="1:64" ht="17.2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row>
    <row r="179" spans="1:64" ht="17.2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row>
    <row r="180" spans="1:64" ht="17.2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row>
    <row r="181" spans="1:64" ht="17.2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row>
    <row r="182" spans="1:64" ht="17.2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row>
    <row r="183" spans="1:64" ht="17.2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row>
    <row r="184" spans="1:64" ht="17.2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row>
    <row r="185" spans="1:64" ht="17.2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row>
    <row r="186" spans="1:64" ht="17.2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row>
    <row r="187" spans="1:64" ht="17.2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row>
    <row r="188" spans="1:64" ht="17.2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row>
    <row r="189" spans="1:64" ht="17.2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row>
    <row r="190" spans="1:64" ht="17.2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row>
    <row r="191" spans="1:64" ht="17.2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row>
    <row r="192" spans="1:64" ht="17.2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row>
    <row r="193" spans="1:64" ht="17.2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row>
    <row r="194" spans="1:64" ht="17.2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row>
    <row r="195" spans="1:64" ht="17.2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row>
    <row r="196" spans="1:64" ht="17.2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row>
    <row r="197" spans="1:64" ht="17.2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row>
    <row r="198" spans="1:64" ht="17.2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row>
    <row r="199" spans="1:64" ht="17.2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row>
    <row r="200" spans="1:64" ht="17.2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row>
    <row r="201" spans="1:64" ht="17.2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row>
    <row r="202" spans="1:64" ht="17.2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row>
    <row r="203" spans="1:64" ht="17.2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row>
    <row r="204" spans="1:64" ht="17.2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row>
    <row r="205" spans="1:64" ht="17.2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row>
    <row r="206" spans="1:64" ht="17.2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row>
    <row r="207" spans="1:64" ht="17.2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row>
    <row r="208" spans="1:64" ht="17.2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row>
    <row r="209" spans="1:64" ht="17.2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row>
    <row r="210" spans="1:64" ht="17.2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row>
    <row r="211" spans="1:64" ht="17.2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row>
    <row r="212" spans="1:64" ht="17.2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row>
    <row r="213" spans="1:64" ht="17.2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row>
    <row r="214" spans="1:64" ht="17.2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row>
    <row r="215" spans="1:64" ht="17.2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row>
    <row r="216" spans="1:64" ht="17.2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row>
    <row r="217" spans="1:64" ht="17.2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row>
    <row r="218" spans="1:64" ht="17.2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row>
    <row r="219" spans="1:64" ht="17.2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row>
    <row r="220" spans="1:64" ht="17.2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row>
    <row r="221" spans="1:64" ht="17.2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row>
    <row r="222" spans="1:64" ht="17.2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row>
    <row r="223" spans="1:64" ht="17.2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row>
    <row r="224" spans="1:64" ht="17.2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row>
    <row r="225" spans="1:64" ht="17.2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row>
    <row r="226" spans="1:64" ht="17.2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row>
    <row r="227" spans="1:64" ht="17.2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row>
    <row r="228" spans="1:64" ht="17.2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row>
    <row r="229" spans="1:64" ht="17.2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row>
    <row r="230" spans="1:64" ht="17.2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row>
    <row r="231" spans="1:64" ht="17.2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row>
    <row r="232" spans="1:64" ht="17.2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row>
    <row r="233" spans="1:64" ht="17.2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row>
    <row r="234" spans="1:64" ht="17.2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row>
    <row r="235" spans="1:64" ht="17.2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row>
    <row r="236" spans="1:64" ht="17.2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row>
    <row r="237" spans="1:64" ht="17.2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row>
    <row r="238" spans="1:64" ht="17.2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row>
    <row r="239" spans="1:64" ht="17.2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row>
    <row r="240" spans="1:64" ht="17.2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row>
    <row r="241" spans="1:64" ht="17.2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row>
    <row r="242" spans="1:64" ht="17.2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row>
    <row r="243" spans="1:64" ht="17.2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row>
    <row r="244" spans="1:64" ht="17.2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row>
    <row r="245" spans="1:64" ht="17.2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row>
    <row r="246" spans="1:64" ht="17.2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row>
    <row r="247" spans="1:64" ht="17.2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row>
    <row r="248" spans="1:64" ht="17.2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row>
    <row r="249" spans="1:64" ht="17.2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row>
    <row r="250" spans="1:64" ht="17.2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row>
    <row r="251" spans="1:64" ht="17.2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row>
    <row r="252" spans="1:64" ht="17.2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row>
    <row r="253" spans="1:64" ht="17.2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row>
    <row r="254" spans="1:64" ht="17.2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row>
    <row r="255" spans="1:64" ht="17.2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row>
    <row r="256" spans="1:64" ht="17.2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row>
    <row r="257" spans="1:64" ht="17.2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row>
    <row r="258" spans="1:64" ht="17.2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row>
    <row r="259" spans="1:64" ht="17.2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row>
    <row r="260" spans="1:64" ht="17.2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row>
    <row r="261" spans="1:64" ht="17.2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row>
    <row r="262" spans="1:64" ht="17.2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row>
    <row r="263" spans="1:64" ht="17.2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row>
    <row r="264" spans="1:64" ht="17.2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row>
    <row r="265" spans="1:64" ht="17.2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row>
    <row r="266" spans="1:64" ht="17.2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row>
    <row r="267" spans="1:64" ht="17.2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row>
    <row r="268" spans="1:64" ht="17.2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row>
    <row r="269" spans="1:64" ht="17.2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row>
    <row r="270" spans="1:64" ht="17.2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row>
    <row r="271" spans="1:64" ht="17.2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row>
    <row r="272" spans="1:64" ht="17.2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row>
    <row r="273" spans="1:64" ht="17.2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row>
    <row r="274" spans="1:64" ht="17.2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row>
    <row r="275" spans="1:64" ht="17.2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row>
    <row r="276" spans="1:64" ht="17.2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row>
    <row r="277" spans="1:64" ht="17.2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row>
    <row r="278" spans="1:64" ht="17.2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row>
    <row r="279" spans="1:64" ht="17.2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row>
    <row r="280" spans="1:64" ht="17.2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row>
    <row r="281" spans="1:64" ht="17.2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row>
    <row r="282" spans="1:64" ht="17.2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row>
    <row r="283" spans="1:64" ht="17.2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row>
  </sheetData>
  <mergeCells count="1">
    <mergeCell ref="A1:BH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D28FD1C3-895D-4061-B000-5EA929C982F0}">
  <ds:schemaRefs>
    <ds:schemaRef ds:uri="http://schemas.microsoft.com/sharepoint/v3/contenttype/forms"/>
  </ds:schemaRefs>
</ds:datastoreItem>
</file>

<file path=customXml/itemProps2.xml><?xml version="1.0" encoding="utf-8"?>
<ds:datastoreItem xmlns:ds="http://schemas.openxmlformats.org/officeDocument/2006/customXml" ds:itemID="{5BE7ECF3-77A3-4020-A6F5-136B538D680F}">
  <ds:schemaRefs>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3eb395c1-c26a-485a-a474-2edaaa77b21c"/>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9F8A266E-4F88-453A-8D6D-1BFDE4045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4A89926-0112-4335-B93D-E46BF1E571A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2019-01-28T12:22:27Z</dcterms:created>
  <dcterms:modified xsi:type="dcterms:W3CDTF">2026-09-23T08:11:07Z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