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amirul.mdali\Documents\EDATA\Sectoral\Education\Education\"/>
    </mc:Choice>
  </mc:AlternateContent>
  <xr:revisionPtr revIDLastSave="0" documentId="13_ncr:1_{495031E1-6C17-42C1-9D43-1599EDBD3A36}" xr6:coauthVersionLast="36" xr6:coauthVersionMax="36" xr10:uidLastSave="{00000000-0000-0000-0000-000000000000}"/>
  <bookViews>
    <workbookView xWindow="0" yWindow="0" windowWidth="13815" windowHeight="11130" activeTab="1" xr2:uid="{00000000-000D-0000-FFFF-FFFF00000000}"/>
  </bookViews>
  <sheets>
    <sheet name="Metadata" sheetId="2" r:id="rId1"/>
    <sheet name="Data" sheetId="4"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8" i="4" l="1"/>
  <c r="M38" i="4"/>
  <c r="N38" i="4"/>
  <c r="C39" i="4"/>
  <c r="C38" i="4" s="1"/>
  <c r="D39" i="4"/>
  <c r="D38" i="4" s="1"/>
  <c r="E39" i="4"/>
  <c r="E38" i="4" s="1"/>
  <c r="F39" i="4"/>
  <c r="F38" i="4" s="1"/>
  <c r="G39" i="4"/>
  <c r="G38" i="4" s="1"/>
  <c r="H39" i="4"/>
  <c r="H38" i="4" s="1"/>
  <c r="I39" i="4"/>
  <c r="I38" i="4" s="1"/>
  <c r="J39" i="4"/>
  <c r="J38" i="4" s="1"/>
  <c r="K39" i="4"/>
  <c r="K38" i="4" s="1"/>
  <c r="L39" i="4"/>
  <c r="M39" i="4"/>
  <c r="N39" i="4"/>
  <c r="O39" i="4"/>
  <c r="O38" i="4" s="1"/>
  <c r="P39" i="4"/>
  <c r="P38" i="4" s="1"/>
  <c r="Q39" i="4"/>
  <c r="Q38" i="4" s="1"/>
  <c r="C40" i="4"/>
  <c r="D40" i="4"/>
  <c r="E40" i="4"/>
  <c r="F40" i="4"/>
  <c r="G40" i="4"/>
  <c r="H40" i="4"/>
  <c r="I40" i="4"/>
  <c r="J40" i="4"/>
  <c r="K40" i="4"/>
  <c r="L40" i="4"/>
  <c r="M40" i="4"/>
  <c r="N40" i="4"/>
  <c r="O40" i="4"/>
  <c r="P40" i="4"/>
  <c r="Q40" i="4"/>
  <c r="C35" i="4"/>
  <c r="D35" i="4"/>
  <c r="E35" i="4"/>
  <c r="F35" i="4"/>
  <c r="G35" i="4"/>
  <c r="H35" i="4"/>
  <c r="I35" i="4"/>
  <c r="J35" i="4"/>
  <c r="K35" i="4"/>
  <c r="L35" i="4"/>
  <c r="M35" i="4"/>
  <c r="N35" i="4"/>
  <c r="O35" i="4"/>
  <c r="P35" i="4"/>
  <c r="Q35" i="4"/>
  <c r="C32" i="4"/>
  <c r="D32" i="4"/>
  <c r="E32" i="4"/>
  <c r="F32" i="4"/>
  <c r="G32" i="4"/>
  <c r="H32" i="4"/>
  <c r="I32" i="4"/>
  <c r="J32" i="4"/>
  <c r="K32" i="4"/>
  <c r="L32" i="4"/>
  <c r="M32" i="4"/>
  <c r="N32" i="4"/>
  <c r="O32" i="4"/>
  <c r="P32" i="4"/>
  <c r="Q32" i="4"/>
  <c r="C29" i="4"/>
  <c r="D29" i="4"/>
  <c r="E29" i="4"/>
  <c r="F29" i="4"/>
  <c r="G29" i="4"/>
  <c r="H29" i="4"/>
  <c r="I29" i="4"/>
  <c r="J29" i="4"/>
  <c r="K29" i="4"/>
  <c r="L29" i="4"/>
  <c r="M29" i="4"/>
  <c r="N29" i="4"/>
  <c r="O29" i="4"/>
  <c r="P29" i="4"/>
  <c r="Q29" i="4"/>
  <c r="C26" i="4"/>
  <c r="D26" i="4"/>
  <c r="E26" i="4"/>
  <c r="F26" i="4"/>
  <c r="G26" i="4"/>
  <c r="H26" i="4"/>
  <c r="I26" i="4"/>
  <c r="J26" i="4"/>
  <c r="K26" i="4"/>
  <c r="L26" i="4"/>
  <c r="M26" i="4"/>
  <c r="N26" i="4"/>
  <c r="O26" i="4"/>
  <c r="P26" i="4"/>
  <c r="Q26" i="4"/>
  <c r="C23" i="4"/>
  <c r="D23" i="4"/>
  <c r="E23" i="4"/>
  <c r="F23" i="4"/>
  <c r="G23" i="4"/>
  <c r="H23" i="4"/>
  <c r="I23" i="4"/>
  <c r="J23" i="4"/>
  <c r="K23" i="4"/>
  <c r="L23" i="4"/>
  <c r="M23" i="4"/>
  <c r="N23" i="4"/>
  <c r="O23" i="4"/>
  <c r="P23" i="4"/>
  <c r="Q23" i="4"/>
  <c r="C20" i="4"/>
  <c r="D20" i="4"/>
  <c r="E20" i="4"/>
  <c r="F20" i="4"/>
  <c r="G20" i="4"/>
  <c r="H20" i="4"/>
  <c r="I20" i="4"/>
  <c r="J20" i="4"/>
  <c r="K20" i="4"/>
  <c r="L20" i="4"/>
  <c r="M20" i="4"/>
  <c r="N20" i="4"/>
  <c r="O20" i="4"/>
  <c r="P20" i="4"/>
  <c r="Q20" i="4"/>
  <c r="Q17" i="4"/>
  <c r="C17" i="4"/>
  <c r="D17" i="4"/>
  <c r="E17" i="4"/>
  <c r="F17" i="4"/>
  <c r="G17" i="4"/>
  <c r="H17" i="4"/>
  <c r="I17" i="4"/>
  <c r="J17" i="4"/>
  <c r="K17" i="4"/>
  <c r="L17" i="4"/>
  <c r="M17" i="4"/>
  <c r="N17" i="4"/>
  <c r="O17" i="4"/>
  <c r="P17" i="4"/>
  <c r="C14" i="4"/>
  <c r="D14" i="4"/>
  <c r="E14" i="4"/>
  <c r="F14" i="4"/>
  <c r="G14" i="4"/>
  <c r="H14" i="4"/>
  <c r="I14" i="4"/>
  <c r="J14" i="4"/>
  <c r="K14" i="4"/>
  <c r="L14" i="4"/>
  <c r="M14" i="4"/>
  <c r="N14" i="4"/>
  <c r="O14" i="4"/>
  <c r="P14" i="4"/>
  <c r="Q14" i="4"/>
  <c r="C11" i="4"/>
  <c r="D11" i="4"/>
  <c r="E11" i="4"/>
  <c r="F11" i="4"/>
  <c r="G11" i="4"/>
  <c r="H11" i="4"/>
  <c r="I11" i="4"/>
  <c r="J11" i="4"/>
  <c r="K11" i="4"/>
  <c r="L11" i="4"/>
  <c r="M11" i="4"/>
  <c r="N11" i="4"/>
  <c r="O11" i="4"/>
  <c r="P11" i="4"/>
  <c r="Q11" i="4"/>
  <c r="C8" i="4"/>
  <c r="D8" i="4"/>
  <c r="E8" i="4"/>
  <c r="F8" i="4"/>
  <c r="G8" i="4"/>
  <c r="H8" i="4"/>
  <c r="I8" i="4"/>
  <c r="J8" i="4"/>
  <c r="K8" i="4"/>
  <c r="L8" i="4"/>
  <c r="M8" i="4"/>
  <c r="N8" i="4"/>
  <c r="O8" i="4"/>
  <c r="P8" i="4"/>
  <c r="Q8" i="4"/>
  <c r="L5" i="4" l="1"/>
  <c r="H5" i="4"/>
  <c r="I5" i="4"/>
  <c r="B8" i="4"/>
  <c r="B6" i="4"/>
  <c r="B39" i="4" s="1"/>
  <c r="C6" i="4"/>
  <c r="D6" i="4"/>
  <c r="E6" i="4"/>
  <c r="F6" i="4"/>
  <c r="G6" i="4"/>
  <c r="H6" i="4"/>
  <c r="I6" i="4"/>
  <c r="J6" i="4"/>
  <c r="K6" i="4"/>
  <c r="L6" i="4"/>
  <c r="M6" i="4"/>
  <c r="N6" i="4"/>
  <c r="O6" i="4"/>
  <c r="P6" i="4"/>
  <c r="Q6" i="4"/>
  <c r="B7" i="4"/>
  <c r="B40" i="4" s="1"/>
  <c r="C7" i="4"/>
  <c r="D7" i="4"/>
  <c r="E7" i="4"/>
  <c r="F7" i="4"/>
  <c r="G7" i="4"/>
  <c r="H7" i="4"/>
  <c r="I7" i="4"/>
  <c r="J7" i="4"/>
  <c r="K7" i="4"/>
  <c r="L7" i="4"/>
  <c r="M7" i="4"/>
  <c r="N7" i="4"/>
  <c r="N5" i="4" s="1"/>
  <c r="O7" i="4"/>
  <c r="O5" i="4" s="1"/>
  <c r="P7" i="4"/>
  <c r="Q7" i="4"/>
  <c r="B14" i="4"/>
  <c r="B11" i="4"/>
  <c r="B17" i="4"/>
  <c r="B20" i="4"/>
  <c r="B23" i="4"/>
  <c r="B26" i="4"/>
  <c r="B29" i="4"/>
  <c r="B32" i="4"/>
  <c r="B35" i="4"/>
  <c r="K5" i="4"/>
  <c r="F5" i="4" l="1"/>
  <c r="E5" i="4"/>
  <c r="B5" i="4"/>
  <c r="G5" i="4"/>
  <c r="D5" i="4"/>
  <c r="C5" i="4"/>
  <c r="P5" i="4"/>
  <c r="J5" i="4"/>
  <c r="M5" i="4"/>
  <c r="Q5" i="4"/>
  <c r="B38" i="4"/>
</calcChain>
</file>

<file path=xl/sharedStrings.xml><?xml version="1.0" encoding="utf-8"?>
<sst xmlns="http://schemas.openxmlformats.org/spreadsheetml/2006/main" count="63" uniqueCount="40">
  <si>
    <t>GOVERNMENT SECTOR</t>
  </si>
  <si>
    <t>Male</t>
  </si>
  <si>
    <t>Female</t>
  </si>
  <si>
    <t>PRIVATE SECTOR</t>
  </si>
  <si>
    <t xml:space="preserve">Note: </t>
  </si>
  <si>
    <t xml:space="preserve"> - '-' means nil</t>
  </si>
  <si>
    <t>Title of dataset:</t>
  </si>
  <si>
    <t>Definition / Concept:</t>
  </si>
  <si>
    <t>Frequency:</t>
  </si>
  <si>
    <t xml:space="preserve">Annual
</t>
  </si>
  <si>
    <t>Unit of measure:</t>
  </si>
  <si>
    <t xml:space="preserve">Person 
</t>
  </si>
  <si>
    <t>Level of disaggregation:</t>
  </si>
  <si>
    <t>Footnote:</t>
  </si>
  <si>
    <t>Data source:</t>
  </si>
  <si>
    <t xml:space="preserve">Ministry of Education
</t>
  </si>
  <si>
    <t>Availability (start &amp; end periods):</t>
  </si>
  <si>
    <t>URL for direct access to data series/ statistical table:</t>
  </si>
  <si>
    <t xml:space="preserve">Formats for download: </t>
  </si>
  <si>
    <t xml:space="preserve">xlsx
</t>
  </si>
  <si>
    <t xml:space="preserve">URL to terms of use: </t>
  </si>
  <si>
    <t xml:space="preserve">-
</t>
  </si>
  <si>
    <t xml:space="preserve">Data last updated: </t>
  </si>
  <si>
    <t>- Sex
- Government Sector; and
- Private Sector</t>
  </si>
  <si>
    <t>TOTAL</t>
  </si>
  <si>
    <t>https://deps.mofe.gov.bn/terms-of-use/</t>
  </si>
  <si>
    <t>IBTE Sultan Saiful Rijal Campus</t>
  </si>
  <si>
    <t>IBTE Mechanical Campus</t>
  </si>
  <si>
    <t>IBTE Business Campus</t>
  </si>
  <si>
    <t>IBTE Nakhoda Ragam Campus</t>
  </si>
  <si>
    <t>IBTE Agro-Technology Campus</t>
  </si>
  <si>
    <t>IBTE Sultan Bolkiah Campus</t>
  </si>
  <si>
    <t>IBTE Jefri Bolkiah Campus</t>
  </si>
  <si>
    <t>Youth Development Centre</t>
  </si>
  <si>
    <t>Brunei Arts and Handicrafts Training Centre</t>
  </si>
  <si>
    <t>Source : Ministry of Education</t>
  </si>
  <si>
    <t xml:space="preserve">Student Enrolments at Technical and Vocational Level by Sector </t>
  </si>
  <si>
    <t xml:space="preserve">2010 - 2025
</t>
  </si>
  <si>
    <t xml:space="preserve">The number of enrolments at the technical and vocational level by sector refers to the total count of individuals who enrolled in technical and vocational education, offered by educational institutions in government and private sector. </t>
  </si>
  <si>
    <t xml:space="preserve">https://deps.mofe.gov.bn/wp-content/uploads/2026/06/Student-Enrolments-at-Technical-and-Vocational-Level-by-Sector.xlsx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</si>
</sst>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8" x14ac:knownFonts="1">
    <font>
      <sz val="11"/>
      <color theme="1"/>
      <name val="Calibri"/>
      <family val="2"/>
      <scheme val="minor"/>
    </font>
    <font>
      <sz val="12"/>
      <color theme="1"/>
      <name val="Arial"/>
      <family val="2"/>
    </font>
    <font>
      <b/>
      <sz val="12"/>
      <color theme="1"/>
      <name val="Arial"/>
      <family val="2"/>
    </font>
    <font>
      <sz val="12"/>
      <color theme="1"/>
      <name val="Calibri"/>
      <family val="2"/>
      <scheme val="minor"/>
    </font>
    <font>
      <sz val="12"/>
      <name val="Arial"/>
      <family val="2"/>
    </font>
    <font>
      <u/>
      <sz val="11"/>
      <color theme="10"/>
      <name val="Calibri"/>
      <family val="2"/>
      <scheme val="minor"/>
    </font>
    <font>
      <u/>
      <sz val="12"/>
      <color theme="10"/>
      <name val="Arial"/>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5" fillId="0" borderId="0" applyNumberFormat="0" applyFill="0" applyBorder="0" applyAlignment="0" applyProtection="0"/>
    <xf numFmtId="0" fontId="7" fillId="0" borderId="0"/>
    <xf numFmtId="164" fontId="7" fillId="0" borderId="0" applyFont="0" applyFill="0" applyBorder="0" applyAlignment="0" applyProtection="0"/>
    <xf numFmtId="0" fontId="4" fillId="0" borderId="0"/>
  </cellStyleXfs>
  <cellXfs count="35">
    <xf numFmtId="0" fontId="0" fillId="0" borderId="0" xfId="0"/>
    <xf numFmtId="0" fontId="1" fillId="0" borderId="0" xfId="0" applyFont="1"/>
    <xf numFmtId="3" fontId="1" fillId="0" borderId="1" xfId="0" applyNumberFormat="1" applyFont="1" applyFill="1" applyBorder="1" applyAlignment="1"/>
    <xf numFmtId="3" fontId="1" fillId="0" borderId="1" xfId="0" applyNumberFormat="1" applyFont="1" applyFill="1" applyBorder="1"/>
    <xf numFmtId="0" fontId="2" fillId="0" borderId="1" xfId="0" applyFont="1" applyBorder="1"/>
    <xf numFmtId="0" fontId="1" fillId="0" borderId="1" xfId="0" applyFont="1" applyBorder="1" applyAlignment="1">
      <alignment horizontal="left" indent="1"/>
    </xf>
    <xf numFmtId="0" fontId="2" fillId="0" borderId="1" xfId="0" applyFont="1" applyBorder="1" applyAlignment="1">
      <alignment horizontal="left" indent="1"/>
    </xf>
    <xf numFmtId="0" fontId="3" fillId="0" borderId="0" xfId="0" applyFont="1"/>
    <xf numFmtId="0" fontId="1" fillId="0" borderId="1" xfId="0" applyFont="1" applyFill="1" applyBorder="1" applyAlignment="1">
      <alignment vertical="top"/>
    </xf>
    <xf numFmtId="0" fontId="1" fillId="0" borderId="1" xfId="0" applyFont="1" applyFill="1" applyBorder="1" applyAlignment="1">
      <alignment wrapText="1"/>
    </xf>
    <xf numFmtId="0" fontId="4" fillId="0" borderId="1" xfId="0" applyFont="1" applyFill="1" applyBorder="1" applyAlignment="1">
      <alignment horizontal="justify" vertical="top" wrapText="1"/>
    </xf>
    <xf numFmtId="0" fontId="1" fillId="0" borderId="1" xfId="0" quotePrefix="1" applyFont="1" applyFill="1" applyBorder="1" applyAlignment="1">
      <alignment horizontal="justify" vertical="top" wrapText="1"/>
    </xf>
    <xf numFmtId="0" fontId="4" fillId="0" borderId="1" xfId="1" applyFont="1" applyFill="1" applyBorder="1" applyAlignment="1">
      <alignment wrapText="1"/>
    </xf>
    <xf numFmtId="0" fontId="1" fillId="0" borderId="1" xfId="0" quotePrefix="1" applyFont="1" applyFill="1" applyBorder="1" applyAlignment="1">
      <alignment vertical="top" wrapText="1"/>
    </xf>
    <xf numFmtId="0" fontId="1" fillId="0" borderId="1" xfId="0" applyFont="1" applyBorder="1" applyAlignment="1">
      <alignment horizontal="left" vertical="top"/>
    </xf>
    <xf numFmtId="14" fontId="1" fillId="0" borderId="1" xfId="0" applyNumberFormat="1" applyFont="1" applyBorder="1" applyAlignment="1">
      <alignment horizontal="left" vertical="top"/>
    </xf>
    <xf numFmtId="0" fontId="6" fillId="0" borderId="1" xfId="1" applyFont="1" applyFill="1" applyBorder="1" applyAlignment="1">
      <alignment vertical="top" wrapText="1"/>
    </xf>
    <xf numFmtId="2" fontId="2" fillId="0" borderId="0" xfId="0" applyNumberFormat="1" applyFont="1" applyAlignment="1">
      <alignment horizontal="centerContinuous"/>
    </xf>
    <xf numFmtId="0" fontId="1" fillId="0" borderId="1" xfId="0" applyFont="1" applyFill="1" applyBorder="1" applyAlignment="1">
      <alignment vertical="top" wrapText="1"/>
    </xf>
    <xf numFmtId="0" fontId="2" fillId="0" borderId="0" xfId="0" applyFont="1" applyAlignment="1">
      <alignment horizontal="centerContinuous"/>
    </xf>
    <xf numFmtId="0" fontId="3" fillId="0" borderId="0" xfId="0" applyFont="1" applyAlignment="1">
      <alignment horizontal="centerContinuous"/>
    </xf>
    <xf numFmtId="0" fontId="3" fillId="0" borderId="2" xfId="0" applyFont="1" applyBorder="1"/>
    <xf numFmtId="0" fontId="1" fillId="0" borderId="2" xfId="0" applyFont="1" applyBorder="1" applyAlignment="1">
      <alignment horizontal="left" indent="4"/>
    </xf>
    <xf numFmtId="0" fontId="2" fillId="0" borderId="3" xfId="0" applyFont="1" applyBorder="1"/>
    <xf numFmtId="0" fontId="2" fillId="0" borderId="3" xfId="0" applyFont="1" applyBorder="1" applyAlignment="1">
      <alignment horizontal="center"/>
    </xf>
    <xf numFmtId="3" fontId="4" fillId="2" borderId="1" xfId="2" applyNumberFormat="1" applyFont="1" applyFill="1" applyBorder="1" applyAlignment="1">
      <alignment horizontal="right" vertical="center"/>
    </xf>
    <xf numFmtId="0" fontId="1" fillId="0" borderId="1" xfId="0" applyFont="1" applyBorder="1" applyAlignment="1">
      <alignment horizontal="left" indent="2"/>
    </xf>
    <xf numFmtId="0" fontId="4" fillId="2" borderId="1" xfId="2" applyFont="1" applyFill="1" applyBorder="1" applyAlignment="1">
      <alignment vertical="center"/>
    </xf>
    <xf numFmtId="1" fontId="4" fillId="2" borderId="1" xfId="2" applyNumberFormat="1" applyFont="1" applyFill="1" applyBorder="1" applyAlignment="1">
      <alignment vertical="center"/>
    </xf>
    <xf numFmtId="3" fontId="4" fillId="2" borderId="1" xfId="4" quotePrefix="1" applyNumberFormat="1" applyFont="1" applyFill="1" applyBorder="1" applyAlignment="1" applyProtection="1">
      <alignment horizontal="right" vertical="center"/>
    </xf>
    <xf numFmtId="1" fontId="4" fillId="2" borderId="1" xfId="4" quotePrefix="1" applyNumberFormat="1" applyFont="1" applyFill="1" applyBorder="1" applyAlignment="1" applyProtection="1">
      <alignment horizontal="right" vertical="center"/>
    </xf>
    <xf numFmtId="3" fontId="1" fillId="0" borderId="1" xfId="0" applyNumberFormat="1" applyFont="1" applyFill="1" applyBorder="1" applyAlignment="1">
      <alignment horizontal="right"/>
    </xf>
    <xf numFmtId="0" fontId="2" fillId="0" borderId="1" xfId="0" applyFont="1" applyBorder="1" applyAlignment="1"/>
    <xf numFmtId="3" fontId="3" fillId="0" borderId="0" xfId="0" applyNumberFormat="1" applyFont="1"/>
    <xf numFmtId="165" fontId="4" fillId="2" borderId="1" xfId="3" quotePrefix="1" applyNumberFormat="1" applyFont="1" applyFill="1" applyBorder="1" applyAlignment="1" applyProtection="1">
      <alignment horizontal="right" vertical="center"/>
    </xf>
  </cellXfs>
  <cellStyles count="5">
    <cellStyle name="Comma" xfId="3" builtinId="3"/>
    <cellStyle name="Hyperlink" xfId="1" builtinId="8"/>
    <cellStyle name="Normal" xfId="0" builtinId="0"/>
    <cellStyle name="Normal 5" xfId="2" xr:uid="{00000000-0005-0000-0000-000002000000}"/>
    <cellStyle name="Normal_10" xfId="4" xr:uid="{226BDBCE-A694-4F1B-A45A-8A155F2350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ps.mofe.gov.bn/wp-content/uploads/2026/06/Student-Enrolments-at-Technical-and-Vocational-Level-by-Sector.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zoomScaleNormal="100" workbookViewId="0">
      <selection activeCell="C13" sqref="C13"/>
    </sheetView>
  </sheetViews>
  <sheetFormatPr defaultColWidth="9.140625" defaultRowHeight="15" x14ac:dyDescent="0.2"/>
  <cols>
    <col min="1" max="1" width="5.7109375" style="1" customWidth="1"/>
    <col min="2" max="2" width="52.7109375" style="1" customWidth="1"/>
    <col min="3" max="3" width="87.7109375" style="1" customWidth="1"/>
    <col min="4" max="16384" width="9.140625" style="1"/>
  </cols>
  <sheetData>
    <row r="2" spans="2:3" ht="30" customHeight="1" x14ac:dyDescent="0.2">
      <c r="B2" s="8" t="s">
        <v>6</v>
      </c>
      <c r="C2" s="18" t="s">
        <v>36</v>
      </c>
    </row>
    <row r="3" spans="2:3" ht="53.25" customHeight="1" x14ac:dyDescent="0.2">
      <c r="B3" s="8" t="s">
        <v>7</v>
      </c>
      <c r="C3" s="10" t="s">
        <v>38</v>
      </c>
    </row>
    <row r="4" spans="2:3" ht="30" x14ac:dyDescent="0.2">
      <c r="B4" s="8" t="s">
        <v>8</v>
      </c>
      <c r="C4" s="9" t="s">
        <v>9</v>
      </c>
    </row>
    <row r="5" spans="2:3" ht="30" x14ac:dyDescent="0.2">
      <c r="B5" s="8" t="s">
        <v>10</v>
      </c>
      <c r="C5" s="9" t="s">
        <v>11</v>
      </c>
    </row>
    <row r="6" spans="2:3" ht="45" x14ac:dyDescent="0.2">
      <c r="B6" s="8" t="s">
        <v>12</v>
      </c>
      <c r="C6" s="13" t="s">
        <v>23</v>
      </c>
    </row>
    <row r="7" spans="2:3" ht="30" x14ac:dyDescent="0.2">
      <c r="B7" s="8" t="s">
        <v>13</v>
      </c>
      <c r="C7" s="11" t="s">
        <v>21</v>
      </c>
    </row>
    <row r="8" spans="2:3" ht="30" x14ac:dyDescent="0.2">
      <c r="B8" s="8" t="s">
        <v>14</v>
      </c>
      <c r="C8" s="9" t="s">
        <v>15</v>
      </c>
    </row>
    <row r="9" spans="2:3" ht="30" x14ac:dyDescent="0.2">
      <c r="B9" s="8" t="s">
        <v>16</v>
      </c>
      <c r="C9" s="12" t="s">
        <v>37</v>
      </c>
    </row>
    <row r="10" spans="2:3" ht="45" x14ac:dyDescent="0.2">
      <c r="B10" s="8" t="s">
        <v>17</v>
      </c>
      <c r="C10" s="16" t="s">
        <v>39</v>
      </c>
    </row>
    <row r="11" spans="2:3" ht="30" x14ac:dyDescent="0.2">
      <c r="B11" s="8" t="s">
        <v>18</v>
      </c>
      <c r="C11" s="9" t="s">
        <v>19</v>
      </c>
    </row>
    <row r="12" spans="2:3" ht="30" customHeight="1" x14ac:dyDescent="0.2">
      <c r="B12" s="8" t="s">
        <v>20</v>
      </c>
      <c r="C12" s="16" t="s">
        <v>25</v>
      </c>
    </row>
    <row r="13" spans="2:3" ht="33" customHeight="1" x14ac:dyDescent="0.2">
      <c r="B13" s="14" t="s">
        <v>22</v>
      </c>
      <c r="C13" s="15">
        <v>46176</v>
      </c>
    </row>
  </sheetData>
  <hyperlinks>
    <hyperlink ref="C10" r:id="rId1" xr:uid="{5A59A706-5880-4DF8-B510-1B890FABCF8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FBDDC-88CD-4090-BD77-122ECCA253C2}">
  <dimension ref="A1:Q46"/>
  <sheetViews>
    <sheetView tabSelected="1" zoomScale="75" zoomScaleNormal="75" workbookViewId="0">
      <pane xSplit="1" ySplit="4" topLeftCell="B5" activePane="bottomRight" state="frozen"/>
      <selection pane="topRight" activeCell="B1" sqref="B1"/>
      <selection pane="bottomLeft" activeCell="A5" sqref="A5"/>
      <selection pane="bottomRight" activeCell="Q40" sqref="Q40"/>
    </sheetView>
  </sheetViews>
  <sheetFormatPr defaultColWidth="9.140625" defaultRowHeight="15.75" x14ac:dyDescent="0.25"/>
  <cols>
    <col min="1" max="1" width="50.140625" style="7" bestFit="1" customWidth="1"/>
    <col min="2" max="17" width="12.7109375" style="7" customWidth="1"/>
    <col min="18" max="16384" width="9.140625" style="7"/>
  </cols>
  <sheetData>
    <row r="1" spans="1:17" x14ac:dyDescent="0.25">
      <c r="A1" s="17" t="s">
        <v>36</v>
      </c>
      <c r="B1" s="19"/>
      <c r="C1" s="19"/>
      <c r="D1" s="19"/>
      <c r="E1" s="19"/>
      <c r="F1" s="19"/>
      <c r="G1" s="19"/>
      <c r="H1" s="19"/>
      <c r="I1" s="19"/>
      <c r="J1" s="19"/>
      <c r="K1" s="19"/>
      <c r="L1" s="19"/>
      <c r="M1" s="19"/>
      <c r="N1" s="19"/>
      <c r="O1" s="20"/>
      <c r="P1" s="20"/>
      <c r="Q1" s="20"/>
    </row>
    <row r="3" spans="1:17" x14ac:dyDescent="0.25">
      <c r="A3" s="21"/>
      <c r="B3" s="21"/>
      <c r="C3" s="21"/>
      <c r="D3" s="21"/>
      <c r="E3" s="21"/>
      <c r="F3" s="21"/>
      <c r="G3" s="21"/>
      <c r="H3" s="21"/>
      <c r="I3" s="21"/>
      <c r="J3" s="21"/>
      <c r="K3" s="22"/>
      <c r="L3" s="22"/>
      <c r="M3" s="22"/>
      <c r="N3" s="22"/>
      <c r="O3" s="22"/>
      <c r="P3" s="22"/>
      <c r="Q3" s="22"/>
    </row>
    <row r="4" spans="1:17" x14ac:dyDescent="0.25">
      <c r="A4" s="23"/>
      <c r="B4" s="24">
        <v>2010</v>
      </c>
      <c r="C4" s="24">
        <v>2011</v>
      </c>
      <c r="D4" s="24">
        <v>2012</v>
      </c>
      <c r="E4" s="24">
        <v>2013</v>
      </c>
      <c r="F4" s="24">
        <v>2014</v>
      </c>
      <c r="G4" s="24">
        <v>2015</v>
      </c>
      <c r="H4" s="24">
        <v>2016</v>
      </c>
      <c r="I4" s="24">
        <v>2017</v>
      </c>
      <c r="J4" s="24">
        <v>2018</v>
      </c>
      <c r="K4" s="24">
        <v>2019</v>
      </c>
      <c r="L4" s="24">
        <v>2020</v>
      </c>
      <c r="M4" s="24">
        <v>2021</v>
      </c>
      <c r="N4" s="24">
        <v>2022</v>
      </c>
      <c r="O4" s="24">
        <v>2023</v>
      </c>
      <c r="P4" s="24">
        <v>2024</v>
      </c>
      <c r="Q4" s="24">
        <v>2025</v>
      </c>
    </row>
    <row r="5" spans="1:17" x14ac:dyDescent="0.25">
      <c r="A5" s="4" t="s">
        <v>0</v>
      </c>
      <c r="B5" s="3">
        <f t="shared" ref="B5:J5" si="0">SUM(B6:B7)</f>
        <v>2715</v>
      </c>
      <c r="C5" s="3">
        <f t="shared" si="0"/>
        <v>3283</v>
      </c>
      <c r="D5" s="3">
        <f t="shared" si="0"/>
        <v>4311</v>
      </c>
      <c r="E5" s="3">
        <f t="shared" si="0"/>
        <v>4900</v>
      </c>
      <c r="F5" s="3">
        <f t="shared" si="0"/>
        <v>3667</v>
      </c>
      <c r="G5" s="3">
        <f t="shared" si="0"/>
        <v>4041</v>
      </c>
      <c r="H5" s="3">
        <f t="shared" si="0"/>
        <v>3707</v>
      </c>
      <c r="I5" s="3">
        <f t="shared" si="0"/>
        <v>3666</v>
      </c>
      <c r="J5" s="3">
        <f t="shared" si="0"/>
        <v>4092</v>
      </c>
      <c r="K5" s="3">
        <f>SUM(K6:K7)</f>
        <v>3862</v>
      </c>
      <c r="L5" s="3">
        <f t="shared" ref="L5:Q5" si="1">SUM(L6:L7)</f>
        <v>3694</v>
      </c>
      <c r="M5" s="3">
        <f t="shared" si="1"/>
        <v>3998</v>
      </c>
      <c r="N5" s="3">
        <f t="shared" si="1"/>
        <v>3256</v>
      </c>
      <c r="O5" s="3">
        <f t="shared" si="1"/>
        <v>4341</v>
      </c>
      <c r="P5" s="3">
        <f t="shared" si="1"/>
        <v>4366</v>
      </c>
      <c r="Q5" s="3">
        <f t="shared" si="1"/>
        <v>4257</v>
      </c>
    </row>
    <row r="6" spans="1:17" x14ac:dyDescent="0.25">
      <c r="A6" s="5" t="s">
        <v>1</v>
      </c>
      <c r="B6" s="2">
        <f t="shared" ref="B6:Q6" si="2">B9+B12+B15+B18+B21+B24+B27+B30+B33</f>
        <v>1530</v>
      </c>
      <c r="C6" s="2">
        <f t="shared" si="2"/>
        <v>1767</v>
      </c>
      <c r="D6" s="2">
        <f t="shared" si="2"/>
        <v>2275</v>
      </c>
      <c r="E6" s="2">
        <f t="shared" si="2"/>
        <v>2709</v>
      </c>
      <c r="F6" s="2">
        <f t="shared" si="2"/>
        <v>2120</v>
      </c>
      <c r="G6" s="2">
        <f t="shared" si="2"/>
        <v>2373</v>
      </c>
      <c r="H6" s="2">
        <f t="shared" si="2"/>
        <v>2118</v>
      </c>
      <c r="I6" s="2">
        <f t="shared" si="2"/>
        <v>2035</v>
      </c>
      <c r="J6" s="2">
        <f t="shared" si="2"/>
        <v>2232</v>
      </c>
      <c r="K6" s="2">
        <f t="shared" si="2"/>
        <v>2013</v>
      </c>
      <c r="L6" s="2">
        <f t="shared" si="2"/>
        <v>1856</v>
      </c>
      <c r="M6" s="2">
        <f t="shared" si="2"/>
        <v>2204</v>
      </c>
      <c r="N6" s="2">
        <f t="shared" si="2"/>
        <v>1810</v>
      </c>
      <c r="O6" s="2">
        <f t="shared" si="2"/>
        <v>2440</v>
      </c>
      <c r="P6" s="2">
        <f t="shared" si="2"/>
        <v>2476</v>
      </c>
      <c r="Q6" s="2">
        <f t="shared" si="2"/>
        <v>2407.1051212938</v>
      </c>
    </row>
    <row r="7" spans="1:17" x14ac:dyDescent="0.25">
      <c r="A7" s="5" t="s">
        <v>2</v>
      </c>
      <c r="B7" s="2">
        <f t="shared" ref="B7:Q7" si="3">B10+B13+B16+B19+B22+B25+B28+B31+B34</f>
        <v>1185</v>
      </c>
      <c r="C7" s="2">
        <f t="shared" si="3"/>
        <v>1516</v>
      </c>
      <c r="D7" s="2">
        <f t="shared" si="3"/>
        <v>2036</v>
      </c>
      <c r="E7" s="2">
        <f t="shared" si="3"/>
        <v>2191</v>
      </c>
      <c r="F7" s="2">
        <f t="shared" si="3"/>
        <v>1547</v>
      </c>
      <c r="G7" s="2">
        <f t="shared" si="3"/>
        <v>1668</v>
      </c>
      <c r="H7" s="2">
        <f t="shared" si="3"/>
        <v>1589</v>
      </c>
      <c r="I7" s="2">
        <f t="shared" si="3"/>
        <v>1631</v>
      </c>
      <c r="J7" s="2">
        <f t="shared" si="3"/>
        <v>1860</v>
      </c>
      <c r="K7" s="2">
        <f t="shared" si="3"/>
        <v>1849</v>
      </c>
      <c r="L7" s="2">
        <f t="shared" si="3"/>
        <v>1838</v>
      </c>
      <c r="M7" s="2">
        <f t="shared" si="3"/>
        <v>1794</v>
      </c>
      <c r="N7" s="2">
        <f t="shared" si="3"/>
        <v>1446</v>
      </c>
      <c r="O7" s="2">
        <f t="shared" si="3"/>
        <v>1901</v>
      </c>
      <c r="P7" s="2">
        <f t="shared" si="3"/>
        <v>1890</v>
      </c>
      <c r="Q7" s="2">
        <f t="shared" si="3"/>
        <v>1849.8948787061995</v>
      </c>
    </row>
    <row r="8" spans="1:17" x14ac:dyDescent="0.25">
      <c r="A8" s="6" t="s">
        <v>26</v>
      </c>
      <c r="B8" s="3">
        <f t="shared" ref="B8:Q8" si="4">SUM(B9:B10)</f>
        <v>832</v>
      </c>
      <c r="C8" s="3">
        <f t="shared" si="4"/>
        <v>575</v>
      </c>
      <c r="D8" s="3">
        <f t="shared" si="4"/>
        <v>897</v>
      </c>
      <c r="E8" s="3">
        <f t="shared" si="4"/>
        <v>942</v>
      </c>
      <c r="F8" s="3">
        <f t="shared" si="4"/>
        <v>637</v>
      </c>
      <c r="G8" s="3">
        <f t="shared" si="4"/>
        <v>690</v>
      </c>
      <c r="H8" s="3">
        <f t="shared" si="4"/>
        <v>766</v>
      </c>
      <c r="I8" s="3">
        <f t="shared" si="4"/>
        <v>812</v>
      </c>
      <c r="J8" s="3">
        <f t="shared" si="4"/>
        <v>945</v>
      </c>
      <c r="K8" s="3">
        <f t="shared" si="4"/>
        <v>983</v>
      </c>
      <c r="L8" s="3">
        <f t="shared" si="4"/>
        <v>881</v>
      </c>
      <c r="M8" s="3">
        <f t="shared" si="4"/>
        <v>903</v>
      </c>
      <c r="N8" s="3">
        <f t="shared" si="4"/>
        <v>448</v>
      </c>
      <c r="O8" s="3">
        <f t="shared" si="4"/>
        <v>915</v>
      </c>
      <c r="P8" s="3">
        <f t="shared" si="4"/>
        <v>899</v>
      </c>
      <c r="Q8" s="3">
        <f t="shared" si="4"/>
        <v>1059.0835579514826</v>
      </c>
    </row>
    <row r="9" spans="1:17" x14ac:dyDescent="0.25">
      <c r="A9" s="26" t="s">
        <v>1</v>
      </c>
      <c r="B9" s="2">
        <v>480</v>
      </c>
      <c r="C9" s="2">
        <v>311</v>
      </c>
      <c r="D9" s="3">
        <v>471</v>
      </c>
      <c r="E9" s="3">
        <v>488</v>
      </c>
      <c r="F9" s="3">
        <v>341</v>
      </c>
      <c r="G9" s="3">
        <v>362</v>
      </c>
      <c r="H9" s="3">
        <v>399</v>
      </c>
      <c r="I9" s="3">
        <v>398</v>
      </c>
      <c r="J9" s="3">
        <v>465</v>
      </c>
      <c r="K9" s="3">
        <v>502</v>
      </c>
      <c r="L9" s="3">
        <v>438</v>
      </c>
      <c r="M9" s="27">
        <v>480</v>
      </c>
      <c r="N9" s="27">
        <v>199</v>
      </c>
      <c r="O9" s="27">
        <v>452</v>
      </c>
      <c r="P9" s="27">
        <v>450</v>
      </c>
      <c r="Q9" s="28">
        <v>506.73854447439356</v>
      </c>
    </row>
    <row r="10" spans="1:17" x14ac:dyDescent="0.25">
      <c r="A10" s="26" t="s">
        <v>2</v>
      </c>
      <c r="B10" s="2">
        <v>352</v>
      </c>
      <c r="C10" s="2">
        <v>264</v>
      </c>
      <c r="D10" s="3">
        <v>426</v>
      </c>
      <c r="E10" s="3">
        <v>454</v>
      </c>
      <c r="F10" s="3">
        <v>296</v>
      </c>
      <c r="G10" s="3">
        <v>328</v>
      </c>
      <c r="H10" s="3">
        <v>367</v>
      </c>
      <c r="I10" s="3">
        <v>414</v>
      </c>
      <c r="J10" s="3">
        <v>480</v>
      </c>
      <c r="K10" s="3">
        <v>481</v>
      </c>
      <c r="L10" s="3">
        <v>443</v>
      </c>
      <c r="M10" s="27">
        <v>423</v>
      </c>
      <c r="N10" s="27">
        <v>249</v>
      </c>
      <c r="O10" s="27">
        <v>463</v>
      </c>
      <c r="P10" s="27">
        <v>449</v>
      </c>
      <c r="Q10" s="28">
        <v>552.34501347708897</v>
      </c>
    </row>
    <row r="11" spans="1:17" x14ac:dyDescent="0.25">
      <c r="A11" s="6" t="s">
        <v>27</v>
      </c>
      <c r="B11" s="3">
        <f t="shared" ref="B11:Q11" si="5">SUM(B12:B13)</f>
        <v>132</v>
      </c>
      <c r="C11" s="3">
        <f t="shared" si="5"/>
        <v>183</v>
      </c>
      <c r="D11" s="3">
        <f t="shared" si="5"/>
        <v>163</v>
      </c>
      <c r="E11" s="3">
        <f t="shared" si="5"/>
        <v>537</v>
      </c>
      <c r="F11" s="3">
        <f t="shared" si="5"/>
        <v>524</v>
      </c>
      <c r="G11" s="3">
        <f t="shared" si="5"/>
        <v>796</v>
      </c>
      <c r="H11" s="3">
        <f t="shared" si="5"/>
        <v>715</v>
      </c>
      <c r="I11" s="3">
        <f t="shared" si="5"/>
        <v>570</v>
      </c>
      <c r="J11" s="3">
        <f t="shared" si="5"/>
        <v>578</v>
      </c>
      <c r="K11" s="3">
        <f t="shared" si="5"/>
        <v>372</v>
      </c>
      <c r="L11" s="3">
        <f t="shared" si="5"/>
        <v>295</v>
      </c>
      <c r="M11" s="3">
        <f t="shared" si="5"/>
        <v>566</v>
      </c>
      <c r="N11" s="3">
        <f t="shared" si="5"/>
        <v>583</v>
      </c>
      <c r="O11" s="3">
        <f t="shared" si="5"/>
        <v>612</v>
      </c>
      <c r="P11" s="3">
        <f t="shared" si="5"/>
        <v>636</v>
      </c>
      <c r="Q11" s="3">
        <f t="shared" si="5"/>
        <v>480.38814016172506</v>
      </c>
    </row>
    <row r="12" spans="1:17" x14ac:dyDescent="0.25">
      <c r="A12" s="26" t="s">
        <v>1</v>
      </c>
      <c r="B12" s="3">
        <v>115</v>
      </c>
      <c r="C12" s="3">
        <v>159</v>
      </c>
      <c r="D12" s="3">
        <v>150</v>
      </c>
      <c r="E12" s="3">
        <v>476</v>
      </c>
      <c r="F12" s="3">
        <v>470</v>
      </c>
      <c r="G12" s="3">
        <v>671</v>
      </c>
      <c r="H12" s="3">
        <v>578</v>
      </c>
      <c r="I12" s="3">
        <v>489</v>
      </c>
      <c r="J12" s="3">
        <v>486</v>
      </c>
      <c r="K12" s="3">
        <v>292</v>
      </c>
      <c r="L12" s="3">
        <v>241</v>
      </c>
      <c r="M12" s="27">
        <v>471</v>
      </c>
      <c r="N12" s="27">
        <v>474</v>
      </c>
      <c r="O12" s="27">
        <v>506</v>
      </c>
      <c r="P12" s="27">
        <v>541</v>
      </c>
      <c r="Q12" s="28">
        <v>406.4043126684636</v>
      </c>
    </row>
    <row r="13" spans="1:17" x14ac:dyDescent="0.25">
      <c r="A13" s="26" t="s">
        <v>2</v>
      </c>
      <c r="B13" s="3">
        <v>17</v>
      </c>
      <c r="C13" s="3">
        <v>24</v>
      </c>
      <c r="D13" s="3">
        <v>13</v>
      </c>
      <c r="E13" s="3">
        <v>61</v>
      </c>
      <c r="F13" s="3">
        <v>54</v>
      </c>
      <c r="G13" s="3">
        <v>125</v>
      </c>
      <c r="H13" s="3">
        <v>137</v>
      </c>
      <c r="I13" s="3">
        <v>81</v>
      </c>
      <c r="J13" s="3">
        <v>92</v>
      </c>
      <c r="K13" s="3">
        <v>80</v>
      </c>
      <c r="L13" s="3">
        <v>54</v>
      </c>
      <c r="M13" s="27">
        <v>95</v>
      </c>
      <c r="N13" s="27">
        <v>109</v>
      </c>
      <c r="O13" s="27">
        <v>106</v>
      </c>
      <c r="P13" s="27">
        <v>95</v>
      </c>
      <c r="Q13" s="28">
        <v>73.983827493261458</v>
      </c>
    </row>
    <row r="14" spans="1:17" x14ac:dyDescent="0.25">
      <c r="A14" s="6" t="s">
        <v>28</v>
      </c>
      <c r="B14" s="3">
        <f t="shared" ref="B14:Q14" si="6">SUM(B15:B16)</f>
        <v>302</v>
      </c>
      <c r="C14" s="3">
        <f t="shared" si="6"/>
        <v>433</v>
      </c>
      <c r="D14" s="3">
        <f t="shared" si="6"/>
        <v>582</v>
      </c>
      <c r="E14" s="3">
        <f t="shared" si="6"/>
        <v>612</v>
      </c>
      <c r="F14" s="3">
        <f t="shared" si="6"/>
        <v>433</v>
      </c>
      <c r="G14" s="3">
        <f t="shared" si="6"/>
        <v>532</v>
      </c>
      <c r="H14" s="3">
        <f t="shared" si="6"/>
        <v>531</v>
      </c>
      <c r="I14" s="3">
        <f t="shared" si="6"/>
        <v>560</v>
      </c>
      <c r="J14" s="3">
        <f t="shared" si="6"/>
        <v>560</v>
      </c>
      <c r="K14" s="3">
        <f t="shared" si="6"/>
        <v>573</v>
      </c>
      <c r="L14" s="3">
        <f t="shared" si="6"/>
        <v>550</v>
      </c>
      <c r="M14" s="3">
        <f t="shared" si="6"/>
        <v>538</v>
      </c>
      <c r="N14" s="3">
        <f t="shared" si="6"/>
        <v>429</v>
      </c>
      <c r="O14" s="3">
        <f t="shared" si="6"/>
        <v>456</v>
      </c>
      <c r="P14" s="3">
        <f t="shared" si="6"/>
        <v>472</v>
      </c>
      <c r="Q14" s="3">
        <f t="shared" si="6"/>
        <v>474.30727762803235</v>
      </c>
    </row>
    <row r="15" spans="1:17" x14ac:dyDescent="0.25">
      <c r="A15" s="26" t="s">
        <v>1</v>
      </c>
      <c r="B15" s="2">
        <v>83</v>
      </c>
      <c r="C15" s="2">
        <v>122</v>
      </c>
      <c r="D15" s="3">
        <v>192</v>
      </c>
      <c r="E15" s="3">
        <v>202</v>
      </c>
      <c r="F15" s="3">
        <v>163</v>
      </c>
      <c r="G15" s="3">
        <v>193</v>
      </c>
      <c r="H15" s="3">
        <v>164</v>
      </c>
      <c r="I15" s="3">
        <v>191</v>
      </c>
      <c r="J15" s="3">
        <v>195</v>
      </c>
      <c r="K15" s="3">
        <v>197</v>
      </c>
      <c r="L15" s="3">
        <v>184</v>
      </c>
      <c r="M15" s="27">
        <v>181</v>
      </c>
      <c r="N15" s="27">
        <v>150</v>
      </c>
      <c r="O15" s="27">
        <v>171</v>
      </c>
      <c r="P15" s="27">
        <v>163</v>
      </c>
      <c r="Q15" s="28">
        <v>181.41239892183287</v>
      </c>
    </row>
    <row r="16" spans="1:17" x14ac:dyDescent="0.25">
      <c r="A16" s="26" t="s">
        <v>2</v>
      </c>
      <c r="B16" s="2">
        <v>219</v>
      </c>
      <c r="C16" s="2">
        <v>311</v>
      </c>
      <c r="D16" s="3">
        <v>390</v>
      </c>
      <c r="E16" s="3">
        <v>410</v>
      </c>
      <c r="F16" s="3">
        <v>270</v>
      </c>
      <c r="G16" s="3">
        <v>339</v>
      </c>
      <c r="H16" s="3">
        <v>367</v>
      </c>
      <c r="I16" s="3">
        <v>369</v>
      </c>
      <c r="J16" s="3">
        <v>365</v>
      </c>
      <c r="K16" s="3">
        <v>376</v>
      </c>
      <c r="L16" s="3">
        <v>366</v>
      </c>
      <c r="M16" s="27">
        <v>357</v>
      </c>
      <c r="N16" s="27">
        <v>279</v>
      </c>
      <c r="O16" s="27">
        <v>285</v>
      </c>
      <c r="P16" s="27">
        <v>309</v>
      </c>
      <c r="Q16" s="28">
        <v>292.89487870619951</v>
      </c>
    </row>
    <row r="17" spans="1:17" x14ac:dyDescent="0.25">
      <c r="A17" s="6" t="s">
        <v>29</v>
      </c>
      <c r="B17" s="3">
        <f t="shared" ref="B17:Q17" si="7">B18+B19</f>
        <v>223</v>
      </c>
      <c r="C17" s="3">
        <f t="shared" si="7"/>
        <v>540</v>
      </c>
      <c r="D17" s="3">
        <f t="shared" si="7"/>
        <v>744</v>
      </c>
      <c r="E17" s="3">
        <f t="shared" si="7"/>
        <v>764</v>
      </c>
      <c r="F17" s="3">
        <f t="shared" si="7"/>
        <v>570</v>
      </c>
      <c r="G17" s="3">
        <f t="shared" si="7"/>
        <v>605</v>
      </c>
      <c r="H17" s="3">
        <f t="shared" si="7"/>
        <v>380</v>
      </c>
      <c r="I17" s="3">
        <f t="shared" si="7"/>
        <v>422</v>
      </c>
      <c r="J17" s="3">
        <f t="shared" si="7"/>
        <v>565</v>
      </c>
      <c r="K17" s="3">
        <f t="shared" si="7"/>
        <v>547</v>
      </c>
      <c r="L17" s="3">
        <f t="shared" si="7"/>
        <v>544</v>
      </c>
      <c r="M17" s="3">
        <f t="shared" si="7"/>
        <v>514</v>
      </c>
      <c r="N17" s="3">
        <f t="shared" si="7"/>
        <v>521</v>
      </c>
      <c r="O17" s="3">
        <f t="shared" si="7"/>
        <v>591</v>
      </c>
      <c r="P17" s="3">
        <f t="shared" si="7"/>
        <v>569</v>
      </c>
      <c r="Q17" s="3">
        <f t="shared" si="7"/>
        <v>630.38274932614547</v>
      </c>
    </row>
    <row r="18" spans="1:17" x14ac:dyDescent="0.25">
      <c r="A18" s="26" t="s">
        <v>1</v>
      </c>
      <c r="B18" s="2">
        <v>179</v>
      </c>
      <c r="C18" s="2">
        <v>353</v>
      </c>
      <c r="D18" s="3">
        <v>443</v>
      </c>
      <c r="E18" s="3">
        <v>466</v>
      </c>
      <c r="F18" s="3">
        <v>346</v>
      </c>
      <c r="G18" s="3">
        <v>376</v>
      </c>
      <c r="H18" s="3">
        <v>242</v>
      </c>
      <c r="I18" s="3">
        <v>259</v>
      </c>
      <c r="J18" s="3">
        <v>357</v>
      </c>
      <c r="K18" s="3">
        <v>314</v>
      </c>
      <c r="L18" s="3">
        <v>304</v>
      </c>
      <c r="M18" s="27">
        <v>302</v>
      </c>
      <c r="N18" s="27">
        <v>316</v>
      </c>
      <c r="O18" s="27">
        <v>370</v>
      </c>
      <c r="P18" s="27">
        <v>360</v>
      </c>
      <c r="Q18" s="28">
        <v>404.377358490566</v>
      </c>
    </row>
    <row r="19" spans="1:17" x14ac:dyDescent="0.25">
      <c r="A19" s="26" t="s">
        <v>2</v>
      </c>
      <c r="B19" s="2">
        <v>44</v>
      </c>
      <c r="C19" s="2">
        <v>187</v>
      </c>
      <c r="D19" s="3">
        <v>301</v>
      </c>
      <c r="E19" s="3">
        <v>298</v>
      </c>
      <c r="F19" s="3">
        <v>224</v>
      </c>
      <c r="G19" s="3">
        <v>229</v>
      </c>
      <c r="H19" s="3">
        <v>138</v>
      </c>
      <c r="I19" s="3">
        <v>163</v>
      </c>
      <c r="J19" s="3">
        <v>208</v>
      </c>
      <c r="K19" s="3">
        <v>233</v>
      </c>
      <c r="L19" s="3">
        <v>240</v>
      </c>
      <c r="M19" s="27">
        <v>212</v>
      </c>
      <c r="N19" s="27">
        <v>205</v>
      </c>
      <c r="O19" s="27">
        <v>221</v>
      </c>
      <c r="P19" s="27">
        <v>209</v>
      </c>
      <c r="Q19" s="28">
        <v>226.0053908355795</v>
      </c>
    </row>
    <row r="20" spans="1:17" x14ac:dyDescent="0.25">
      <c r="A20" s="6" t="s">
        <v>30</v>
      </c>
      <c r="B20" s="2">
        <f t="shared" ref="B20:Q20" si="8">B21+B22</f>
        <v>89</v>
      </c>
      <c r="C20" s="2">
        <f t="shared" si="8"/>
        <v>187</v>
      </c>
      <c r="D20" s="2">
        <f t="shared" si="8"/>
        <v>326</v>
      </c>
      <c r="E20" s="2">
        <f t="shared" si="8"/>
        <v>317</v>
      </c>
      <c r="F20" s="2">
        <f t="shared" si="8"/>
        <v>253</v>
      </c>
      <c r="G20" s="2">
        <f t="shared" si="8"/>
        <v>259</v>
      </c>
      <c r="H20" s="2">
        <f t="shared" si="8"/>
        <v>273</v>
      </c>
      <c r="I20" s="2">
        <f t="shared" si="8"/>
        <v>356</v>
      </c>
      <c r="J20" s="2">
        <f t="shared" si="8"/>
        <v>443</v>
      </c>
      <c r="K20" s="2">
        <f t="shared" si="8"/>
        <v>446</v>
      </c>
      <c r="L20" s="2">
        <f t="shared" si="8"/>
        <v>450</v>
      </c>
      <c r="M20" s="2">
        <f t="shared" si="8"/>
        <v>398</v>
      </c>
      <c r="N20" s="2">
        <f t="shared" si="8"/>
        <v>373</v>
      </c>
      <c r="O20" s="2">
        <f t="shared" si="8"/>
        <v>617</v>
      </c>
      <c r="P20" s="2">
        <f t="shared" si="8"/>
        <v>641</v>
      </c>
      <c r="Q20" s="2">
        <f t="shared" si="8"/>
        <v>607.07277628032352</v>
      </c>
    </row>
    <row r="21" spans="1:17" x14ac:dyDescent="0.25">
      <c r="A21" s="26" t="s">
        <v>1</v>
      </c>
      <c r="B21" s="2">
        <v>41</v>
      </c>
      <c r="C21" s="2">
        <v>87</v>
      </c>
      <c r="D21" s="3">
        <v>145</v>
      </c>
      <c r="E21" s="3">
        <v>131</v>
      </c>
      <c r="F21" s="3">
        <v>97</v>
      </c>
      <c r="G21" s="3">
        <v>116</v>
      </c>
      <c r="H21" s="3">
        <v>127</v>
      </c>
      <c r="I21" s="3">
        <v>162</v>
      </c>
      <c r="J21" s="3">
        <v>177</v>
      </c>
      <c r="K21" s="3">
        <v>167</v>
      </c>
      <c r="L21" s="3">
        <v>162</v>
      </c>
      <c r="M21" s="27">
        <v>145</v>
      </c>
      <c r="N21" s="27">
        <v>129</v>
      </c>
      <c r="O21" s="27">
        <v>246</v>
      </c>
      <c r="P21" s="27">
        <v>260</v>
      </c>
      <c r="Q21" s="28">
        <v>277.6927223719677</v>
      </c>
    </row>
    <row r="22" spans="1:17" x14ac:dyDescent="0.25">
      <c r="A22" s="26" t="s">
        <v>2</v>
      </c>
      <c r="B22" s="2">
        <v>48</v>
      </c>
      <c r="C22" s="2">
        <v>100</v>
      </c>
      <c r="D22" s="3">
        <v>181</v>
      </c>
      <c r="E22" s="3">
        <v>186</v>
      </c>
      <c r="F22" s="3">
        <v>156</v>
      </c>
      <c r="G22" s="3">
        <v>143</v>
      </c>
      <c r="H22" s="3">
        <v>146</v>
      </c>
      <c r="I22" s="3">
        <v>194</v>
      </c>
      <c r="J22" s="3">
        <v>266</v>
      </c>
      <c r="K22" s="3">
        <v>279</v>
      </c>
      <c r="L22" s="3">
        <v>288</v>
      </c>
      <c r="M22" s="27">
        <v>253</v>
      </c>
      <c r="N22" s="27">
        <v>244</v>
      </c>
      <c r="O22" s="27">
        <v>371</v>
      </c>
      <c r="P22" s="27">
        <v>381</v>
      </c>
      <c r="Q22" s="28">
        <v>329.38005390835588</v>
      </c>
    </row>
    <row r="23" spans="1:17" x14ac:dyDescent="0.25">
      <c r="A23" s="6" t="s">
        <v>31</v>
      </c>
      <c r="B23" s="2">
        <f t="shared" ref="B23:Q23" si="9">B24+B25</f>
        <v>265</v>
      </c>
      <c r="C23" s="2">
        <f t="shared" si="9"/>
        <v>322</v>
      </c>
      <c r="D23" s="2">
        <f t="shared" si="9"/>
        <v>387</v>
      </c>
      <c r="E23" s="2">
        <f t="shared" si="9"/>
        <v>524</v>
      </c>
      <c r="F23" s="2">
        <f t="shared" si="9"/>
        <v>457</v>
      </c>
      <c r="G23" s="2">
        <f t="shared" si="9"/>
        <v>442</v>
      </c>
      <c r="H23" s="2">
        <f t="shared" si="9"/>
        <v>395</v>
      </c>
      <c r="I23" s="2">
        <f t="shared" si="9"/>
        <v>455</v>
      </c>
      <c r="J23" s="2">
        <f t="shared" si="9"/>
        <v>448</v>
      </c>
      <c r="K23" s="2">
        <f t="shared" si="9"/>
        <v>411</v>
      </c>
      <c r="L23" s="2">
        <f t="shared" si="9"/>
        <v>349</v>
      </c>
      <c r="M23" s="2">
        <f t="shared" si="9"/>
        <v>413</v>
      </c>
      <c r="N23" s="2">
        <f t="shared" si="9"/>
        <v>368</v>
      </c>
      <c r="O23" s="2">
        <f t="shared" si="9"/>
        <v>457</v>
      </c>
      <c r="P23" s="2">
        <f t="shared" si="9"/>
        <v>480</v>
      </c>
      <c r="Q23" s="2">
        <f t="shared" si="9"/>
        <v>421.60646900269541</v>
      </c>
    </row>
    <row r="24" spans="1:17" x14ac:dyDescent="0.25">
      <c r="A24" s="26" t="s">
        <v>1</v>
      </c>
      <c r="B24" s="2">
        <v>166</v>
      </c>
      <c r="C24" s="2">
        <v>199</v>
      </c>
      <c r="D24" s="3">
        <v>228</v>
      </c>
      <c r="E24" s="3">
        <v>291</v>
      </c>
      <c r="F24" s="3">
        <v>246</v>
      </c>
      <c r="G24" s="3">
        <v>242</v>
      </c>
      <c r="H24" s="3">
        <v>213</v>
      </c>
      <c r="I24" s="3">
        <v>247</v>
      </c>
      <c r="J24" s="3">
        <v>218</v>
      </c>
      <c r="K24" s="3">
        <v>211</v>
      </c>
      <c r="L24" s="3">
        <v>172</v>
      </c>
      <c r="M24" s="27">
        <v>222</v>
      </c>
      <c r="N24" s="27">
        <v>213</v>
      </c>
      <c r="O24" s="27">
        <v>279</v>
      </c>
      <c r="P24" s="27">
        <v>296</v>
      </c>
      <c r="Q24" s="28">
        <v>263.50404312668462</v>
      </c>
    </row>
    <row r="25" spans="1:17" x14ac:dyDescent="0.25">
      <c r="A25" s="26" t="s">
        <v>2</v>
      </c>
      <c r="B25" s="2">
        <v>99</v>
      </c>
      <c r="C25" s="2">
        <v>123</v>
      </c>
      <c r="D25" s="3">
        <v>159</v>
      </c>
      <c r="E25" s="3">
        <v>233</v>
      </c>
      <c r="F25" s="3">
        <v>211</v>
      </c>
      <c r="G25" s="3">
        <v>200</v>
      </c>
      <c r="H25" s="3">
        <v>182</v>
      </c>
      <c r="I25" s="3">
        <v>208</v>
      </c>
      <c r="J25" s="3">
        <v>230</v>
      </c>
      <c r="K25" s="3">
        <v>200</v>
      </c>
      <c r="L25" s="3">
        <v>177</v>
      </c>
      <c r="M25" s="27">
        <v>191</v>
      </c>
      <c r="N25" s="27">
        <v>155</v>
      </c>
      <c r="O25" s="27">
        <v>178</v>
      </c>
      <c r="P25" s="27">
        <v>184</v>
      </c>
      <c r="Q25" s="28">
        <v>158.10242587601078</v>
      </c>
    </row>
    <row r="26" spans="1:17" x14ac:dyDescent="0.25">
      <c r="A26" s="6" t="s">
        <v>32</v>
      </c>
      <c r="B26" s="2">
        <f t="shared" ref="B26:Q26" si="10">B27+B28</f>
        <v>485</v>
      </c>
      <c r="C26" s="2">
        <f t="shared" si="10"/>
        <v>669</v>
      </c>
      <c r="D26" s="2">
        <f t="shared" si="10"/>
        <v>868</v>
      </c>
      <c r="E26" s="2">
        <f t="shared" si="10"/>
        <v>913</v>
      </c>
      <c r="F26" s="2">
        <f t="shared" si="10"/>
        <v>535</v>
      </c>
      <c r="G26" s="2">
        <f t="shared" si="10"/>
        <v>455</v>
      </c>
      <c r="H26" s="2">
        <f t="shared" si="10"/>
        <v>392</v>
      </c>
      <c r="I26" s="2">
        <f t="shared" si="10"/>
        <v>274</v>
      </c>
      <c r="J26" s="2">
        <f t="shared" si="10"/>
        <v>338</v>
      </c>
      <c r="K26" s="2">
        <f t="shared" si="10"/>
        <v>325</v>
      </c>
      <c r="L26" s="2">
        <f t="shared" si="10"/>
        <v>477</v>
      </c>
      <c r="M26" s="2">
        <f t="shared" si="10"/>
        <v>492</v>
      </c>
      <c r="N26" s="2">
        <f t="shared" si="10"/>
        <v>426</v>
      </c>
      <c r="O26" s="2">
        <f t="shared" si="10"/>
        <v>583</v>
      </c>
      <c r="P26" s="2">
        <f t="shared" si="10"/>
        <v>556</v>
      </c>
      <c r="Q26" s="2">
        <f t="shared" si="10"/>
        <v>463.15902964959565</v>
      </c>
    </row>
    <row r="27" spans="1:17" x14ac:dyDescent="0.25">
      <c r="A27" s="26" t="s">
        <v>1</v>
      </c>
      <c r="B27" s="2">
        <v>287</v>
      </c>
      <c r="C27" s="2">
        <v>366</v>
      </c>
      <c r="D27" s="3">
        <v>481</v>
      </c>
      <c r="E27" s="3">
        <v>515</v>
      </c>
      <c r="F27" s="3">
        <v>331</v>
      </c>
      <c r="G27" s="3">
        <v>295</v>
      </c>
      <c r="H27" s="3">
        <v>282</v>
      </c>
      <c r="I27" s="3">
        <v>188</v>
      </c>
      <c r="J27" s="3">
        <v>236</v>
      </c>
      <c r="K27" s="3">
        <v>221</v>
      </c>
      <c r="L27" s="3">
        <v>291</v>
      </c>
      <c r="M27" s="27">
        <v>319</v>
      </c>
      <c r="N27" s="27">
        <v>265</v>
      </c>
      <c r="O27" s="27">
        <v>360</v>
      </c>
      <c r="P27" s="27">
        <v>347</v>
      </c>
      <c r="Q27" s="28">
        <v>298.97574123989216</v>
      </c>
    </row>
    <row r="28" spans="1:17" x14ac:dyDescent="0.25">
      <c r="A28" s="26" t="s">
        <v>2</v>
      </c>
      <c r="B28" s="2">
        <v>198</v>
      </c>
      <c r="C28" s="2">
        <v>303</v>
      </c>
      <c r="D28" s="3">
        <v>387</v>
      </c>
      <c r="E28" s="3">
        <v>398</v>
      </c>
      <c r="F28" s="3">
        <v>204</v>
      </c>
      <c r="G28" s="3">
        <v>160</v>
      </c>
      <c r="H28" s="3">
        <v>110</v>
      </c>
      <c r="I28" s="3">
        <v>86</v>
      </c>
      <c r="J28" s="3">
        <v>102</v>
      </c>
      <c r="K28" s="3">
        <v>104</v>
      </c>
      <c r="L28" s="3">
        <v>186</v>
      </c>
      <c r="M28" s="27">
        <v>173</v>
      </c>
      <c r="N28" s="27">
        <v>161</v>
      </c>
      <c r="O28" s="27">
        <v>223</v>
      </c>
      <c r="P28" s="27">
        <v>209</v>
      </c>
      <c r="Q28" s="28">
        <v>164.18328840970349</v>
      </c>
    </row>
    <row r="29" spans="1:17" x14ac:dyDescent="0.25">
      <c r="A29" s="6" t="s">
        <v>33</v>
      </c>
      <c r="B29" s="2">
        <f t="shared" ref="B29:Q29" si="11">B30+B31</f>
        <v>341</v>
      </c>
      <c r="C29" s="2">
        <f t="shared" si="11"/>
        <v>328</v>
      </c>
      <c r="D29" s="2">
        <f t="shared" si="11"/>
        <v>304</v>
      </c>
      <c r="E29" s="2">
        <f t="shared" si="11"/>
        <v>254</v>
      </c>
      <c r="F29" s="2">
        <f t="shared" si="11"/>
        <v>241</v>
      </c>
      <c r="G29" s="2">
        <f t="shared" si="11"/>
        <v>235</v>
      </c>
      <c r="H29" s="2">
        <f t="shared" si="11"/>
        <v>208</v>
      </c>
      <c r="I29" s="2">
        <f t="shared" si="11"/>
        <v>174</v>
      </c>
      <c r="J29" s="2">
        <f t="shared" si="11"/>
        <v>174</v>
      </c>
      <c r="K29" s="2">
        <f t="shared" si="11"/>
        <v>180</v>
      </c>
      <c r="L29" s="2">
        <f t="shared" si="11"/>
        <v>93</v>
      </c>
      <c r="M29" s="2">
        <f t="shared" si="11"/>
        <v>119</v>
      </c>
      <c r="N29" s="2">
        <f t="shared" si="11"/>
        <v>80</v>
      </c>
      <c r="O29" s="2">
        <f t="shared" si="11"/>
        <v>100</v>
      </c>
      <c r="P29" s="2">
        <f t="shared" si="11"/>
        <v>103</v>
      </c>
      <c r="Q29" s="2">
        <f t="shared" si="11"/>
        <v>92</v>
      </c>
    </row>
    <row r="30" spans="1:17" x14ac:dyDescent="0.25">
      <c r="A30" s="26" t="s">
        <v>1</v>
      </c>
      <c r="B30" s="2">
        <v>155</v>
      </c>
      <c r="C30" s="2">
        <v>154</v>
      </c>
      <c r="D30" s="3">
        <v>153</v>
      </c>
      <c r="E30" s="3">
        <v>127</v>
      </c>
      <c r="F30" s="3">
        <v>118</v>
      </c>
      <c r="G30" s="3">
        <v>105</v>
      </c>
      <c r="H30" s="3">
        <v>94</v>
      </c>
      <c r="I30" s="3">
        <v>83</v>
      </c>
      <c r="J30" s="3">
        <v>87</v>
      </c>
      <c r="K30" s="3">
        <v>103</v>
      </c>
      <c r="L30" s="3">
        <v>47</v>
      </c>
      <c r="M30" s="29">
        <v>67</v>
      </c>
      <c r="N30" s="29">
        <v>54</v>
      </c>
      <c r="O30" s="29">
        <v>52</v>
      </c>
      <c r="P30" s="29">
        <v>55</v>
      </c>
      <c r="Q30" s="30">
        <v>57</v>
      </c>
    </row>
    <row r="31" spans="1:17" x14ac:dyDescent="0.25">
      <c r="A31" s="26" t="s">
        <v>2</v>
      </c>
      <c r="B31" s="2">
        <v>186</v>
      </c>
      <c r="C31" s="2">
        <v>174</v>
      </c>
      <c r="D31" s="3">
        <v>151</v>
      </c>
      <c r="E31" s="3">
        <v>127</v>
      </c>
      <c r="F31" s="3">
        <v>123</v>
      </c>
      <c r="G31" s="3">
        <v>130</v>
      </c>
      <c r="H31" s="3">
        <v>114</v>
      </c>
      <c r="I31" s="3">
        <v>91</v>
      </c>
      <c r="J31" s="3">
        <v>87</v>
      </c>
      <c r="K31" s="3">
        <v>77</v>
      </c>
      <c r="L31" s="3">
        <v>46</v>
      </c>
      <c r="M31" s="29">
        <v>52</v>
      </c>
      <c r="N31" s="29">
        <v>26</v>
      </c>
      <c r="O31" s="29">
        <v>48</v>
      </c>
      <c r="P31" s="29">
        <v>48</v>
      </c>
      <c r="Q31" s="30">
        <v>35</v>
      </c>
    </row>
    <row r="32" spans="1:17" x14ac:dyDescent="0.25">
      <c r="A32" s="6" t="s">
        <v>34</v>
      </c>
      <c r="B32" s="29">
        <f t="shared" ref="B32:Q32" si="12">B33+B34</f>
        <v>46</v>
      </c>
      <c r="C32" s="29">
        <f t="shared" si="12"/>
        <v>46</v>
      </c>
      <c r="D32" s="29">
        <f t="shared" si="12"/>
        <v>40</v>
      </c>
      <c r="E32" s="29">
        <f t="shared" si="12"/>
        <v>37</v>
      </c>
      <c r="F32" s="29">
        <f t="shared" si="12"/>
        <v>17</v>
      </c>
      <c r="G32" s="29">
        <f t="shared" si="12"/>
        <v>27</v>
      </c>
      <c r="H32" s="29">
        <f t="shared" si="12"/>
        <v>47</v>
      </c>
      <c r="I32" s="29">
        <f t="shared" si="12"/>
        <v>43</v>
      </c>
      <c r="J32" s="29">
        <f t="shared" si="12"/>
        <v>41</v>
      </c>
      <c r="K32" s="29">
        <f t="shared" si="12"/>
        <v>25</v>
      </c>
      <c r="L32" s="29">
        <f t="shared" si="12"/>
        <v>55</v>
      </c>
      <c r="M32" s="29">
        <f t="shared" si="12"/>
        <v>55</v>
      </c>
      <c r="N32" s="29">
        <f t="shared" si="12"/>
        <v>28</v>
      </c>
      <c r="O32" s="29">
        <f t="shared" si="12"/>
        <v>10</v>
      </c>
      <c r="P32" s="29">
        <f t="shared" si="12"/>
        <v>10</v>
      </c>
      <c r="Q32" s="29">
        <f t="shared" si="12"/>
        <v>29</v>
      </c>
    </row>
    <row r="33" spans="1:17" x14ac:dyDescent="0.25">
      <c r="A33" s="26" t="s">
        <v>1</v>
      </c>
      <c r="B33" s="2">
        <v>24</v>
      </c>
      <c r="C33" s="31">
        <v>16</v>
      </c>
      <c r="D33" s="3">
        <v>12</v>
      </c>
      <c r="E33" s="3">
        <v>13</v>
      </c>
      <c r="F33" s="3">
        <v>8</v>
      </c>
      <c r="G33" s="3">
        <v>13</v>
      </c>
      <c r="H33" s="31">
        <v>19</v>
      </c>
      <c r="I33" s="31">
        <v>18</v>
      </c>
      <c r="J33" s="3">
        <v>11</v>
      </c>
      <c r="K33" s="31">
        <v>6</v>
      </c>
      <c r="L33" s="31">
        <v>17</v>
      </c>
      <c r="M33" s="27">
        <v>17</v>
      </c>
      <c r="N33" s="29">
        <v>10</v>
      </c>
      <c r="O33" s="29">
        <v>4</v>
      </c>
      <c r="P33" s="29">
        <v>4</v>
      </c>
      <c r="Q33" s="30">
        <v>11</v>
      </c>
    </row>
    <row r="34" spans="1:17" x14ac:dyDescent="0.25">
      <c r="A34" s="26" t="s">
        <v>2</v>
      </c>
      <c r="B34" s="2">
        <v>22</v>
      </c>
      <c r="C34" s="31">
        <v>30</v>
      </c>
      <c r="D34" s="3">
        <v>28</v>
      </c>
      <c r="E34" s="3">
        <v>24</v>
      </c>
      <c r="F34" s="3">
        <v>9</v>
      </c>
      <c r="G34" s="3">
        <v>14</v>
      </c>
      <c r="H34" s="31">
        <v>28</v>
      </c>
      <c r="I34" s="31">
        <v>25</v>
      </c>
      <c r="J34" s="3">
        <v>30</v>
      </c>
      <c r="K34" s="31">
        <v>19</v>
      </c>
      <c r="L34" s="31">
        <v>38</v>
      </c>
      <c r="M34" s="27">
        <v>38</v>
      </c>
      <c r="N34" s="29">
        <v>18</v>
      </c>
      <c r="O34" s="29">
        <v>6</v>
      </c>
      <c r="P34" s="29">
        <v>6</v>
      </c>
      <c r="Q34" s="34">
        <v>18</v>
      </c>
    </row>
    <row r="35" spans="1:17" x14ac:dyDescent="0.25">
      <c r="A35" s="32" t="s">
        <v>3</v>
      </c>
      <c r="B35" s="25">
        <f t="shared" ref="B35:Q35" si="13">SUM(B36:B37)</f>
        <v>683</v>
      </c>
      <c r="C35" s="25">
        <f t="shared" si="13"/>
        <v>723</v>
      </c>
      <c r="D35" s="25">
        <f t="shared" si="13"/>
        <v>1653</v>
      </c>
      <c r="E35" s="25">
        <f t="shared" si="13"/>
        <v>1793</v>
      </c>
      <c r="F35" s="25">
        <f t="shared" si="13"/>
        <v>1955</v>
      </c>
      <c r="G35" s="25">
        <f t="shared" si="13"/>
        <v>1473</v>
      </c>
      <c r="H35" s="25">
        <f t="shared" si="13"/>
        <v>1151</v>
      </c>
      <c r="I35" s="25">
        <f t="shared" si="13"/>
        <v>806</v>
      </c>
      <c r="J35" s="25">
        <f t="shared" si="13"/>
        <v>990</v>
      </c>
      <c r="K35" s="25">
        <f t="shared" si="13"/>
        <v>1115</v>
      </c>
      <c r="L35" s="25">
        <f t="shared" si="13"/>
        <v>1302</v>
      </c>
      <c r="M35" s="25">
        <f t="shared" si="13"/>
        <v>1241</v>
      </c>
      <c r="N35" s="25">
        <f t="shared" si="13"/>
        <v>1404</v>
      </c>
      <c r="O35" s="25">
        <f t="shared" si="13"/>
        <v>1280</v>
      </c>
      <c r="P35" s="25">
        <f t="shared" si="13"/>
        <v>1053</v>
      </c>
      <c r="Q35" s="25">
        <f t="shared" si="13"/>
        <v>1208</v>
      </c>
    </row>
    <row r="36" spans="1:17" x14ac:dyDescent="0.25">
      <c r="A36" s="5" t="s">
        <v>1</v>
      </c>
      <c r="B36" s="2">
        <v>386</v>
      </c>
      <c r="C36" s="2">
        <v>428</v>
      </c>
      <c r="D36" s="3">
        <v>730</v>
      </c>
      <c r="E36" s="3">
        <v>837</v>
      </c>
      <c r="F36" s="3">
        <v>1021</v>
      </c>
      <c r="G36" s="3">
        <v>741</v>
      </c>
      <c r="H36" s="3">
        <v>527</v>
      </c>
      <c r="I36" s="3">
        <v>408</v>
      </c>
      <c r="J36" s="3">
        <v>563</v>
      </c>
      <c r="K36" s="3">
        <v>628</v>
      </c>
      <c r="L36" s="3">
        <v>751</v>
      </c>
      <c r="M36" s="27">
        <v>740</v>
      </c>
      <c r="N36" s="27">
        <v>850</v>
      </c>
      <c r="O36" s="27">
        <v>788</v>
      </c>
      <c r="P36" s="27">
        <v>613</v>
      </c>
      <c r="Q36" s="27">
        <v>719</v>
      </c>
    </row>
    <row r="37" spans="1:17" x14ac:dyDescent="0.25">
      <c r="A37" s="5" t="s">
        <v>2</v>
      </c>
      <c r="B37" s="2">
        <v>297</v>
      </c>
      <c r="C37" s="2">
        <v>295</v>
      </c>
      <c r="D37" s="3">
        <v>923</v>
      </c>
      <c r="E37" s="3">
        <v>956</v>
      </c>
      <c r="F37" s="3">
        <v>934</v>
      </c>
      <c r="G37" s="3">
        <v>732</v>
      </c>
      <c r="H37" s="3">
        <v>624</v>
      </c>
      <c r="I37" s="3">
        <v>398</v>
      </c>
      <c r="J37" s="3">
        <v>427</v>
      </c>
      <c r="K37" s="3">
        <v>487</v>
      </c>
      <c r="L37" s="3">
        <v>551</v>
      </c>
      <c r="M37" s="27">
        <v>501</v>
      </c>
      <c r="N37" s="27">
        <v>554</v>
      </c>
      <c r="O37" s="27">
        <v>492</v>
      </c>
      <c r="P37" s="27">
        <v>440</v>
      </c>
      <c r="Q37" s="27">
        <v>489</v>
      </c>
    </row>
    <row r="38" spans="1:17" x14ac:dyDescent="0.25">
      <c r="A38" s="32" t="s">
        <v>24</v>
      </c>
      <c r="B38" s="25">
        <f t="shared" ref="B38" si="14">SUM(B39:B40)</f>
        <v>3398</v>
      </c>
      <c r="C38" s="25">
        <f t="shared" ref="C38:Q38" si="15">SUM(C39:C40)</f>
        <v>4006</v>
      </c>
      <c r="D38" s="25">
        <f t="shared" si="15"/>
        <v>5964</v>
      </c>
      <c r="E38" s="25">
        <f t="shared" si="15"/>
        <v>6693</v>
      </c>
      <c r="F38" s="25">
        <f t="shared" si="15"/>
        <v>5622</v>
      </c>
      <c r="G38" s="25">
        <f t="shared" si="15"/>
        <v>5514</v>
      </c>
      <c r="H38" s="25">
        <f t="shared" si="15"/>
        <v>4858</v>
      </c>
      <c r="I38" s="25">
        <f t="shared" si="15"/>
        <v>4472</v>
      </c>
      <c r="J38" s="25">
        <f t="shared" si="15"/>
        <v>5082</v>
      </c>
      <c r="K38" s="25">
        <f t="shared" si="15"/>
        <v>4977</v>
      </c>
      <c r="L38" s="25">
        <f t="shared" si="15"/>
        <v>4996</v>
      </c>
      <c r="M38" s="25">
        <f t="shared" si="15"/>
        <v>5239</v>
      </c>
      <c r="N38" s="25">
        <f t="shared" si="15"/>
        <v>4660</v>
      </c>
      <c r="O38" s="25">
        <f t="shared" si="15"/>
        <v>5621</v>
      </c>
      <c r="P38" s="25">
        <f t="shared" si="15"/>
        <v>5419</v>
      </c>
      <c r="Q38" s="25">
        <f t="shared" si="15"/>
        <v>5465</v>
      </c>
    </row>
    <row r="39" spans="1:17" x14ac:dyDescent="0.25">
      <c r="A39" s="5" t="s">
        <v>1</v>
      </c>
      <c r="B39" s="25">
        <f t="shared" ref="B39" si="16">SUM(B6,B36)</f>
        <v>1916</v>
      </c>
      <c r="C39" s="25">
        <f t="shared" ref="C39:Q39" si="17">SUM(C6,C36)</f>
        <v>2195</v>
      </c>
      <c r="D39" s="25">
        <f t="shared" si="17"/>
        <v>3005</v>
      </c>
      <c r="E39" s="25">
        <f t="shared" si="17"/>
        <v>3546</v>
      </c>
      <c r="F39" s="25">
        <f t="shared" si="17"/>
        <v>3141</v>
      </c>
      <c r="G39" s="25">
        <f t="shared" si="17"/>
        <v>3114</v>
      </c>
      <c r="H39" s="25">
        <f t="shared" si="17"/>
        <v>2645</v>
      </c>
      <c r="I39" s="25">
        <f t="shared" si="17"/>
        <v>2443</v>
      </c>
      <c r="J39" s="25">
        <f t="shared" si="17"/>
        <v>2795</v>
      </c>
      <c r="K39" s="25">
        <f t="shared" si="17"/>
        <v>2641</v>
      </c>
      <c r="L39" s="25">
        <f t="shared" si="17"/>
        <v>2607</v>
      </c>
      <c r="M39" s="25">
        <f t="shared" si="17"/>
        <v>2944</v>
      </c>
      <c r="N39" s="25">
        <f t="shared" si="17"/>
        <v>2660</v>
      </c>
      <c r="O39" s="25">
        <f t="shared" si="17"/>
        <v>3228</v>
      </c>
      <c r="P39" s="25">
        <f t="shared" si="17"/>
        <v>3089</v>
      </c>
      <c r="Q39" s="25">
        <f t="shared" si="17"/>
        <v>3126.1051212938</v>
      </c>
    </row>
    <row r="40" spans="1:17" x14ac:dyDescent="0.25">
      <c r="A40" s="5" t="s">
        <v>2</v>
      </c>
      <c r="B40" s="25">
        <f t="shared" ref="B40" si="18">SUM(B7,B37)</f>
        <v>1482</v>
      </c>
      <c r="C40" s="25">
        <f t="shared" ref="C40:Q40" si="19">SUM(C7,C37)</f>
        <v>1811</v>
      </c>
      <c r="D40" s="25">
        <f t="shared" si="19"/>
        <v>2959</v>
      </c>
      <c r="E40" s="25">
        <f t="shared" si="19"/>
        <v>3147</v>
      </c>
      <c r="F40" s="25">
        <f t="shared" si="19"/>
        <v>2481</v>
      </c>
      <c r="G40" s="25">
        <f t="shared" si="19"/>
        <v>2400</v>
      </c>
      <c r="H40" s="25">
        <f t="shared" si="19"/>
        <v>2213</v>
      </c>
      <c r="I40" s="25">
        <f t="shared" si="19"/>
        <v>2029</v>
      </c>
      <c r="J40" s="25">
        <f t="shared" si="19"/>
        <v>2287</v>
      </c>
      <c r="K40" s="25">
        <f t="shared" si="19"/>
        <v>2336</v>
      </c>
      <c r="L40" s="25">
        <f t="shared" si="19"/>
        <v>2389</v>
      </c>
      <c r="M40" s="25">
        <f t="shared" si="19"/>
        <v>2295</v>
      </c>
      <c r="N40" s="25">
        <f t="shared" si="19"/>
        <v>2000</v>
      </c>
      <c r="O40" s="25">
        <f t="shared" si="19"/>
        <v>2393</v>
      </c>
      <c r="P40" s="25">
        <f t="shared" si="19"/>
        <v>2330</v>
      </c>
      <c r="Q40" s="25">
        <f t="shared" si="19"/>
        <v>2338.8948787061995</v>
      </c>
    </row>
    <row r="42" spans="1:17" x14ac:dyDescent="0.25">
      <c r="A42" s="1" t="s">
        <v>35</v>
      </c>
      <c r="J42" s="33"/>
      <c r="K42" s="33"/>
      <c r="L42" s="33"/>
      <c r="M42" s="33"/>
      <c r="N42" s="33"/>
      <c r="O42" s="33"/>
      <c r="P42" s="33"/>
      <c r="Q42" s="33"/>
    </row>
    <row r="43" spans="1:17" x14ac:dyDescent="0.25">
      <c r="J43" s="33"/>
      <c r="K43" s="33"/>
      <c r="L43" s="33"/>
      <c r="M43" s="33"/>
      <c r="N43" s="33"/>
      <c r="O43" s="33"/>
      <c r="P43" s="33"/>
      <c r="Q43" s="33"/>
    </row>
    <row r="44" spans="1:17" x14ac:dyDescent="0.25">
      <c r="A44" s="1" t="s">
        <v>4</v>
      </c>
    </row>
    <row r="45" spans="1:17" x14ac:dyDescent="0.25">
      <c r="A45" s="1" t="s">
        <v>5</v>
      </c>
      <c r="J45" s="33"/>
      <c r="K45" s="33"/>
      <c r="L45" s="33"/>
      <c r="M45" s="33"/>
      <c r="N45" s="33"/>
      <c r="O45" s="33"/>
      <c r="P45" s="33"/>
      <c r="Q45" s="33"/>
    </row>
    <row r="46" spans="1:17" x14ac:dyDescent="0.25">
      <c r="A46" s="1"/>
      <c r="B46" s="1"/>
      <c r="C46" s="1"/>
      <c r="J46" s="33"/>
      <c r="K46" s="33"/>
      <c r="L46" s="33"/>
      <c r="M46" s="33"/>
      <c r="N46" s="33"/>
      <c r="O46" s="33"/>
      <c r="P46" s="33"/>
      <c r="Q46" s="33"/>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MKH52Q7RF5JS-1303391851-2734</_dlc_DocId>
    <_dlc_DocIdUrl xmlns="3eb395c1-c26a-485a-a474-2edaaa77b21c">
      <Url>https://deps.intra.gov.bn/divisions/DOS/_layouts/15/DocIdRedir.aspx?ID=MKH52Q7RF5JS-1303391851-2734</Url>
      <Description>MKH52Q7RF5JS-1303391851-2734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FAAC74-6358-4D31-9D97-4CF2C381CB4C}">
  <ds:schemaRefs>
    <ds:schemaRef ds:uri="3eb395c1-c26a-485a-a474-2edaaa77b21c"/>
    <ds:schemaRef ds:uri="http://schemas.microsoft.com/office/infopath/2007/PartnerControls"/>
    <ds:schemaRef ds:uri="http://schemas.openxmlformats.org/package/2006/metadata/core-properties"/>
    <ds:schemaRef ds:uri="http://www.w3.org/XML/1998/namespace"/>
    <ds:schemaRef ds:uri="http://purl.org/dc/elements/1.1/"/>
    <ds:schemaRef ds:uri="http://schemas.microsoft.com/office/2006/metadata/properties"/>
    <ds:schemaRef ds:uri="http://purl.org/dc/terms/"/>
    <ds:schemaRef ds:uri="http://schemas.microsoft.com/office/2006/documentManagement/types"/>
    <ds:schemaRef ds:uri="http://purl.org/dc/dcmitype/"/>
  </ds:schemaRefs>
</ds:datastoreItem>
</file>

<file path=customXml/itemProps2.xml><?xml version="1.0" encoding="utf-8"?>
<ds:datastoreItem xmlns:ds="http://schemas.openxmlformats.org/officeDocument/2006/customXml" ds:itemID="{B5FA0F77-CD6E-4586-BF53-EDBECA4DAD25}">
  <ds:schemaRefs>
    <ds:schemaRef ds:uri="http://schemas.microsoft.com/sharepoint/v3/contenttype/forms"/>
  </ds:schemaRefs>
</ds:datastoreItem>
</file>

<file path=customXml/itemProps3.xml><?xml version="1.0" encoding="utf-8"?>
<ds:datastoreItem xmlns:ds="http://schemas.openxmlformats.org/officeDocument/2006/customXml" ds:itemID="{5110F48B-BB55-42F6-81BB-40D6AC2DD2FA}">
  <ds:schemaRefs>
    <ds:schemaRef ds:uri="http://schemas.microsoft.com/sharepoint/events"/>
  </ds:schemaRefs>
</ds:datastoreItem>
</file>

<file path=customXml/itemProps4.xml><?xml version="1.0" encoding="utf-8"?>
<ds:datastoreItem xmlns:ds="http://schemas.openxmlformats.org/officeDocument/2006/customXml" ds:itemID="{CF6A235E-CE19-4393-964F-D6C3DA71B3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2020-05-19T03:59:51Z</dcterms:created>
  <dcterms:modified xsi:type="dcterms:W3CDTF">2026-06-03T03:18:12Z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33e8faee-8973-4982-b994-fae1e2c7995e</vt:lpwstr>
  </property>
</Properties>
</file>