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F:\ANGRY BIRD\KTK 2019\Draft Laporan KTK 2019\RE__Laporan_Penemuan_Ringkas_KTK_2019\"/>
    </mc:Choice>
  </mc:AlternateContent>
  <xr:revisionPtr revIDLastSave="0" documentId="13_ncr:1_{8ED6BEA9-B331-41AA-9C34-41E5905C59B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1 - Sex 2" sheetId="122" r:id="rId1"/>
    <sheet name="2 - Sex 2" sheetId="123" r:id="rId2"/>
    <sheet name="3 - Sex 2" sheetId="124" r:id="rId3"/>
    <sheet name="4 - Sex 2" sheetId="125" r:id="rId4"/>
    <sheet name="5 - Sex  " sheetId="126" r:id="rId5"/>
    <sheet name="1 - Residential Sts 2" sheetId="127" r:id="rId6"/>
    <sheet name="2 - Residential Sts 2" sheetId="128" r:id="rId7"/>
    <sheet name="3 - Residential Sts 2" sheetId="129" r:id="rId8"/>
    <sheet name="4 - Residential Sts 2" sheetId="130" r:id="rId9"/>
    <sheet name="5 - Residential Sts 2  " sheetId="131" r:id="rId10"/>
  </sheets>
  <definedNames>
    <definedName name="_xlnm.Print_Area" localSheetId="5">'1 - Residential Sts 2'!$A$1:$G$56</definedName>
    <definedName name="_xlnm.Print_Area" localSheetId="0">'1 - Sex 2'!$A$1:$G$50</definedName>
    <definedName name="_xlnm.Print_Area" localSheetId="6">'2 - Residential Sts 2'!$A$1:$G$54</definedName>
    <definedName name="_xlnm.Print_Area" localSheetId="1">'2 - Sex 2'!$A$1:$G$54</definedName>
    <definedName name="_xlnm.Print_Area" localSheetId="7">'3 - Residential Sts 2'!$A$1:$G$50</definedName>
    <definedName name="_xlnm.Print_Area" localSheetId="2">'3 - Sex 2'!$A$1:$G$50</definedName>
    <definedName name="_xlnm.Print_Area" localSheetId="8">'4 - Residential Sts 2'!$A$1:$G$38</definedName>
    <definedName name="_xlnm.Print_Area" localSheetId="3">'4 - Sex 2'!$A$1:$G$38</definedName>
    <definedName name="_xlnm.Print_Area" localSheetId="9">'5 - Residential Sts 2  '!$A$1:$G$63</definedName>
    <definedName name="_xlnm.Print_Area" localSheetId="4">'5 - Sex  '!$A$1:$G$63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131" l="1"/>
  <c r="F61" i="131"/>
  <c r="E61" i="131"/>
  <c r="C61" i="131"/>
  <c r="B61" i="131"/>
  <c r="G60" i="131"/>
  <c r="F60" i="131"/>
  <c r="E60" i="131"/>
  <c r="D60" i="131"/>
  <c r="C60" i="131"/>
  <c r="B60" i="131"/>
  <c r="G59" i="131"/>
  <c r="F59" i="131"/>
  <c r="E59" i="131"/>
  <c r="D59" i="131"/>
  <c r="C59" i="131"/>
  <c r="B59" i="131"/>
  <c r="G58" i="131"/>
  <c r="F58" i="131"/>
  <c r="E58" i="131"/>
  <c r="D58" i="131"/>
  <c r="C58" i="131"/>
  <c r="B58" i="131"/>
  <c r="G57" i="131"/>
  <c r="F57" i="131"/>
  <c r="E57" i="131"/>
  <c r="D57" i="131"/>
  <c r="C57" i="131"/>
  <c r="B57" i="131"/>
  <c r="G56" i="131"/>
  <c r="F56" i="131"/>
  <c r="E56" i="131"/>
  <c r="D56" i="131"/>
  <c r="C56" i="131"/>
  <c r="B56" i="131"/>
  <c r="G55" i="131"/>
  <c r="F55" i="131"/>
  <c r="E55" i="131"/>
  <c r="D55" i="131"/>
  <c r="C55" i="131"/>
  <c r="B55" i="131"/>
  <c r="G53" i="131"/>
  <c r="F53" i="131"/>
  <c r="E53" i="131"/>
  <c r="D53" i="131"/>
  <c r="C53" i="131"/>
  <c r="B53" i="131"/>
  <c r="G52" i="131"/>
  <c r="F52" i="131"/>
  <c r="E52" i="131"/>
  <c r="D52" i="131"/>
  <c r="C52" i="131"/>
  <c r="B52" i="131"/>
  <c r="G51" i="131"/>
  <c r="F51" i="131"/>
  <c r="E51" i="131"/>
  <c r="D51" i="131"/>
  <c r="C51" i="131"/>
  <c r="B51" i="131"/>
  <c r="G50" i="131"/>
  <c r="F50" i="131"/>
  <c r="E50" i="131"/>
  <c r="D50" i="131"/>
  <c r="C50" i="131"/>
  <c r="B50" i="131"/>
  <c r="G47" i="131"/>
  <c r="E47" i="131"/>
  <c r="C47" i="131"/>
  <c r="B47" i="131"/>
  <c r="G46" i="131"/>
  <c r="F46" i="131"/>
  <c r="E46" i="131"/>
  <c r="D46" i="131"/>
  <c r="C46" i="131"/>
  <c r="B46" i="131"/>
  <c r="G45" i="131"/>
  <c r="F45" i="131"/>
  <c r="E45" i="131"/>
  <c r="D45" i="131"/>
  <c r="C45" i="131"/>
  <c r="B45" i="131"/>
  <c r="G44" i="131"/>
  <c r="F44" i="131"/>
  <c r="E44" i="131"/>
  <c r="D44" i="131"/>
  <c r="C44" i="131"/>
  <c r="B44" i="131"/>
  <c r="G43" i="131"/>
  <c r="F43" i="131"/>
  <c r="E43" i="131"/>
  <c r="D43" i="131"/>
  <c r="C43" i="131"/>
  <c r="B43" i="131"/>
  <c r="G42" i="131"/>
  <c r="F42" i="131"/>
  <c r="E42" i="131"/>
  <c r="D42" i="131"/>
  <c r="C42" i="131"/>
  <c r="B42" i="131"/>
  <c r="G41" i="131"/>
  <c r="F41" i="131"/>
  <c r="E41" i="131"/>
  <c r="D41" i="131"/>
  <c r="C41" i="131"/>
  <c r="B41" i="131"/>
  <c r="G39" i="131"/>
  <c r="F39" i="131"/>
  <c r="E39" i="131"/>
  <c r="D39" i="131"/>
  <c r="C39" i="131"/>
  <c r="B39" i="131"/>
  <c r="G38" i="131"/>
  <c r="G34" i="131" s="1"/>
  <c r="F38" i="131"/>
  <c r="E38" i="131"/>
  <c r="D38" i="131"/>
  <c r="C38" i="131"/>
  <c r="B38" i="131"/>
  <c r="G37" i="131"/>
  <c r="F37" i="131"/>
  <c r="E37" i="131"/>
  <c r="D37" i="131"/>
  <c r="C37" i="131"/>
  <c r="B37" i="131"/>
  <c r="G36" i="131"/>
  <c r="F36" i="131"/>
  <c r="F34" i="131" s="1"/>
  <c r="E36" i="131"/>
  <c r="E34" i="131" s="1"/>
  <c r="D36" i="131"/>
  <c r="D34" i="131" s="1"/>
  <c r="C36" i="131"/>
  <c r="C34" i="131" s="1"/>
  <c r="B36" i="131"/>
  <c r="B34" i="131"/>
  <c r="D32" i="131"/>
  <c r="D61" i="131" s="1"/>
  <c r="C32" i="131"/>
  <c r="G18" i="131"/>
  <c r="F18" i="131"/>
  <c r="F47" i="131" s="1"/>
  <c r="E18" i="131"/>
  <c r="D18" i="131"/>
  <c r="D47" i="131" s="1"/>
  <c r="G26" i="130"/>
  <c r="F26" i="130"/>
  <c r="E26" i="130"/>
  <c r="D26" i="130"/>
  <c r="C26" i="130"/>
  <c r="B26" i="130"/>
  <c r="G25" i="130"/>
  <c r="F25" i="130"/>
  <c r="E25" i="130"/>
  <c r="D25" i="130"/>
  <c r="C25" i="130"/>
  <c r="B25" i="130"/>
  <c r="G24" i="130"/>
  <c r="F24" i="130"/>
  <c r="E24" i="130"/>
  <c r="D24" i="130"/>
  <c r="C24" i="130"/>
  <c r="B24" i="130"/>
  <c r="G23" i="130"/>
  <c r="F23" i="130"/>
  <c r="E23" i="130"/>
  <c r="D23" i="130"/>
  <c r="C23" i="130"/>
  <c r="B23" i="130"/>
  <c r="G22" i="130"/>
  <c r="F22" i="130"/>
  <c r="E22" i="130"/>
  <c r="D22" i="130"/>
  <c r="C22" i="130"/>
  <c r="B22" i="130"/>
  <c r="G21" i="130"/>
  <c r="F21" i="130"/>
  <c r="E21" i="130"/>
  <c r="D21" i="130"/>
  <c r="C21" i="130"/>
  <c r="B21" i="130"/>
  <c r="G20" i="130"/>
  <c r="F20" i="130"/>
  <c r="E20" i="130"/>
  <c r="D20" i="130"/>
  <c r="C20" i="130"/>
  <c r="B20" i="130"/>
  <c r="G19" i="130"/>
  <c r="F19" i="130"/>
  <c r="E19" i="130"/>
  <c r="D19" i="130"/>
  <c r="C19" i="130"/>
  <c r="B19" i="130"/>
  <c r="G18" i="130"/>
  <c r="F18" i="130"/>
  <c r="E18" i="130"/>
  <c r="D18" i="130"/>
  <c r="C18" i="130"/>
  <c r="B18" i="130"/>
  <c r="C48" i="129"/>
  <c r="C47" i="129"/>
  <c r="C46" i="129"/>
  <c r="C45" i="129"/>
  <c r="G42" i="129"/>
  <c r="E42" i="129"/>
  <c r="D42" i="129"/>
  <c r="C42" i="129"/>
  <c r="B42" i="129"/>
  <c r="G41" i="129"/>
  <c r="F41" i="129"/>
  <c r="E41" i="129"/>
  <c r="D41" i="129"/>
  <c r="C41" i="129"/>
  <c r="B41" i="129"/>
  <c r="G40" i="129"/>
  <c r="F40" i="129"/>
  <c r="E40" i="129"/>
  <c r="D40" i="129"/>
  <c r="C40" i="129"/>
  <c r="B40" i="129"/>
  <c r="G39" i="129"/>
  <c r="F39" i="129"/>
  <c r="E39" i="129"/>
  <c r="D39" i="129"/>
  <c r="C39" i="129"/>
  <c r="B39" i="129"/>
  <c r="G38" i="129"/>
  <c r="F38" i="129"/>
  <c r="E38" i="129"/>
  <c r="D38" i="129"/>
  <c r="C38" i="129"/>
  <c r="B38" i="129"/>
  <c r="G37" i="129"/>
  <c r="F37" i="129"/>
  <c r="E37" i="129"/>
  <c r="D37" i="129"/>
  <c r="C37" i="129"/>
  <c r="B37" i="129"/>
  <c r="G36" i="129"/>
  <c r="F36" i="129"/>
  <c r="E36" i="129"/>
  <c r="C36" i="129"/>
  <c r="B36" i="129"/>
  <c r="F35" i="129"/>
  <c r="E35" i="129"/>
  <c r="D35" i="129"/>
  <c r="C35" i="129"/>
  <c r="B35" i="129"/>
  <c r="G34" i="129"/>
  <c r="F34" i="129"/>
  <c r="E34" i="129"/>
  <c r="D34" i="129"/>
  <c r="C34" i="129"/>
  <c r="B34" i="129"/>
  <c r="G33" i="129"/>
  <c r="F33" i="129"/>
  <c r="E33" i="129"/>
  <c r="D33" i="129"/>
  <c r="C33" i="129"/>
  <c r="B33" i="129"/>
  <c r="G32" i="129"/>
  <c r="F32" i="129"/>
  <c r="E32" i="129"/>
  <c r="D32" i="129"/>
  <c r="C32" i="129"/>
  <c r="B32" i="129"/>
  <c r="G31" i="129"/>
  <c r="F31" i="129"/>
  <c r="E31" i="129"/>
  <c r="D31" i="129"/>
  <c r="C31" i="129"/>
  <c r="B31" i="129"/>
  <c r="G30" i="129"/>
  <c r="F30" i="129"/>
  <c r="E30" i="129"/>
  <c r="D30" i="129"/>
  <c r="C30" i="129"/>
  <c r="B30" i="129"/>
  <c r="G29" i="129"/>
  <c r="F29" i="129"/>
  <c r="E29" i="129"/>
  <c r="D29" i="129"/>
  <c r="C29" i="129"/>
  <c r="B29" i="129"/>
  <c r="G28" i="129"/>
  <c r="F28" i="129"/>
  <c r="E28" i="129"/>
  <c r="D28" i="129"/>
  <c r="C28" i="129"/>
  <c r="B28" i="129"/>
  <c r="G27" i="129"/>
  <c r="F27" i="129"/>
  <c r="E27" i="129"/>
  <c r="D27" i="129"/>
  <c r="C27" i="129"/>
  <c r="B27" i="129"/>
  <c r="G26" i="129"/>
  <c r="F26" i="129"/>
  <c r="E26" i="129"/>
  <c r="D26" i="129"/>
  <c r="C26" i="129"/>
  <c r="B26" i="129"/>
  <c r="C52" i="128"/>
  <c r="C51" i="128"/>
  <c r="C50" i="128"/>
  <c r="C49" i="128"/>
  <c r="G46" i="128"/>
  <c r="F46" i="128"/>
  <c r="E46" i="128"/>
  <c r="D46" i="128"/>
  <c r="C46" i="128"/>
  <c r="B46" i="128"/>
  <c r="G45" i="128"/>
  <c r="F45" i="128"/>
  <c r="E45" i="128"/>
  <c r="D45" i="128"/>
  <c r="C45" i="128"/>
  <c r="B45" i="128"/>
  <c r="G44" i="128"/>
  <c r="F44" i="128"/>
  <c r="E44" i="128"/>
  <c r="C44" i="128"/>
  <c r="G43" i="128"/>
  <c r="F43" i="128"/>
  <c r="E43" i="128"/>
  <c r="D43" i="128"/>
  <c r="D44" i="128" s="1"/>
  <c r="C43" i="128"/>
  <c r="B43" i="128"/>
  <c r="B44" i="128" s="1"/>
  <c r="G42" i="128"/>
  <c r="D42" i="128"/>
  <c r="C42" i="128"/>
  <c r="B42" i="128"/>
  <c r="B39" i="128" s="1"/>
  <c r="D41" i="128"/>
  <c r="C41" i="128"/>
  <c r="B41" i="128"/>
  <c r="F40" i="128"/>
  <c r="D40" i="128"/>
  <c r="C40" i="128"/>
  <c r="C39" i="128" s="1"/>
  <c r="B40" i="128"/>
  <c r="D39" i="128"/>
  <c r="G38" i="128"/>
  <c r="F38" i="128"/>
  <c r="G37" i="128"/>
  <c r="F37" i="128"/>
  <c r="E37" i="128"/>
  <c r="F35" i="128"/>
  <c r="E35" i="128"/>
  <c r="D35" i="128"/>
  <c r="C35" i="128"/>
  <c r="B35" i="128"/>
  <c r="F34" i="128"/>
  <c r="E34" i="128"/>
  <c r="D34" i="128"/>
  <c r="C34" i="128"/>
  <c r="B34" i="128"/>
  <c r="G33" i="128"/>
  <c r="F33" i="128"/>
  <c r="E33" i="128"/>
  <c r="D33" i="128"/>
  <c r="C33" i="128"/>
  <c r="B33" i="128"/>
  <c r="F32" i="128"/>
  <c r="E32" i="128"/>
  <c r="D32" i="128"/>
  <c r="C32" i="128"/>
  <c r="B32" i="128"/>
  <c r="C30" i="128"/>
  <c r="B30" i="128"/>
  <c r="G29" i="128"/>
  <c r="F29" i="128"/>
  <c r="E29" i="128"/>
  <c r="D29" i="128"/>
  <c r="C29" i="128"/>
  <c r="B29" i="128"/>
  <c r="F28" i="128"/>
  <c r="E28" i="128"/>
  <c r="D28" i="128"/>
  <c r="C28" i="128"/>
  <c r="B28" i="128"/>
  <c r="F25" i="128"/>
  <c r="E25" i="128"/>
  <c r="D25" i="128"/>
  <c r="C25" i="128"/>
  <c r="B25" i="128"/>
  <c r="G24" i="128"/>
  <c r="F24" i="128"/>
  <c r="E24" i="128"/>
  <c r="D24" i="128"/>
  <c r="C24" i="128"/>
  <c r="B24" i="128"/>
  <c r="K18" i="128"/>
  <c r="J18" i="128"/>
  <c r="I18" i="128"/>
  <c r="G18" i="128"/>
  <c r="G40" i="128" s="1"/>
  <c r="F18" i="128"/>
  <c r="F41" i="128" s="1"/>
  <c r="E18" i="128"/>
  <c r="E42" i="128" s="1"/>
  <c r="G17" i="128"/>
  <c r="F17" i="128"/>
  <c r="E17" i="128"/>
  <c r="E38" i="128" s="1"/>
  <c r="C54" i="127"/>
  <c r="C53" i="127"/>
  <c r="C52" i="127"/>
  <c r="C51" i="127"/>
  <c r="G48" i="127"/>
  <c r="F48" i="127"/>
  <c r="E48" i="127"/>
  <c r="D48" i="127"/>
  <c r="C48" i="127"/>
  <c r="B48" i="127"/>
  <c r="G47" i="127"/>
  <c r="F47" i="127"/>
  <c r="E47" i="127"/>
  <c r="D47" i="127"/>
  <c r="C47" i="127"/>
  <c r="B47" i="127"/>
  <c r="G45" i="127"/>
  <c r="F45" i="127"/>
  <c r="E45" i="127"/>
  <c r="D45" i="127"/>
  <c r="C45" i="127"/>
  <c r="B45" i="127"/>
  <c r="G44" i="127"/>
  <c r="F44" i="127"/>
  <c r="E44" i="127"/>
  <c r="D44" i="127"/>
  <c r="C44" i="127"/>
  <c r="B44" i="127"/>
  <c r="G43" i="127"/>
  <c r="F43" i="127"/>
  <c r="E43" i="127"/>
  <c r="D43" i="127"/>
  <c r="C43" i="127"/>
  <c r="B43" i="127"/>
  <c r="G42" i="127"/>
  <c r="F42" i="127"/>
  <c r="E42" i="127"/>
  <c r="D42" i="127"/>
  <c r="C42" i="127"/>
  <c r="B42" i="127"/>
  <c r="G40" i="127"/>
  <c r="F40" i="127"/>
  <c r="E40" i="127"/>
  <c r="D40" i="127"/>
  <c r="C40" i="127"/>
  <c r="B40" i="127"/>
  <c r="G39" i="127"/>
  <c r="F39" i="127"/>
  <c r="E39" i="127"/>
  <c r="D39" i="127"/>
  <c r="C39" i="127"/>
  <c r="B39" i="127"/>
  <c r="G38" i="127"/>
  <c r="F38" i="127"/>
  <c r="E38" i="127"/>
  <c r="D38" i="127"/>
  <c r="C38" i="127"/>
  <c r="B38" i="127"/>
  <c r="G37" i="127"/>
  <c r="F37" i="127"/>
  <c r="E37" i="127"/>
  <c r="D37" i="127"/>
  <c r="C37" i="127"/>
  <c r="B37" i="127"/>
  <c r="G35" i="127"/>
  <c r="F35" i="127"/>
  <c r="E35" i="127"/>
  <c r="D35" i="127"/>
  <c r="C35" i="127"/>
  <c r="B35" i="127"/>
  <c r="G34" i="127"/>
  <c r="F34" i="127"/>
  <c r="E34" i="127"/>
  <c r="D34" i="127"/>
  <c r="C34" i="127"/>
  <c r="B34" i="127"/>
  <c r="G33" i="127"/>
  <c r="F33" i="127"/>
  <c r="E33" i="127"/>
  <c r="D33" i="127"/>
  <c r="C33" i="127"/>
  <c r="B33" i="127"/>
  <c r="G30" i="127"/>
  <c r="F30" i="127"/>
  <c r="E30" i="127"/>
  <c r="D30" i="127"/>
  <c r="C30" i="127"/>
  <c r="B30" i="127"/>
  <c r="G29" i="127"/>
  <c r="F29" i="127"/>
  <c r="E29" i="127"/>
  <c r="D29" i="127"/>
  <c r="C29" i="127"/>
  <c r="B29" i="127"/>
  <c r="G28" i="127"/>
  <c r="F28" i="127"/>
  <c r="E28" i="127"/>
  <c r="D28" i="127"/>
  <c r="C28" i="127"/>
  <c r="B28" i="127"/>
  <c r="G27" i="127"/>
  <c r="F27" i="127"/>
  <c r="E27" i="127" s="1"/>
  <c r="D27" i="127"/>
  <c r="C27" i="127"/>
  <c r="B27" i="127"/>
  <c r="K9" i="127"/>
  <c r="J9" i="127"/>
  <c r="I9" i="127"/>
  <c r="G61" i="126"/>
  <c r="F61" i="126"/>
  <c r="E61" i="126"/>
  <c r="D61" i="126"/>
  <c r="C61" i="126"/>
  <c r="B61" i="126"/>
  <c r="G60" i="126"/>
  <c r="F60" i="126"/>
  <c r="E60" i="126"/>
  <c r="D60" i="126"/>
  <c r="C60" i="126"/>
  <c r="B60" i="126"/>
  <c r="G59" i="126"/>
  <c r="F59" i="126"/>
  <c r="E59" i="126"/>
  <c r="D59" i="126"/>
  <c r="C59" i="126"/>
  <c r="B59" i="126"/>
  <c r="G58" i="126"/>
  <c r="F58" i="126"/>
  <c r="E58" i="126"/>
  <c r="D58" i="126"/>
  <c r="C58" i="126"/>
  <c r="B58" i="126"/>
  <c r="G57" i="126"/>
  <c r="F57" i="126"/>
  <c r="E57" i="126"/>
  <c r="D57" i="126"/>
  <c r="C57" i="126"/>
  <c r="B57" i="126"/>
  <c r="G56" i="126"/>
  <c r="F56" i="126"/>
  <c r="E56" i="126"/>
  <c r="D56" i="126"/>
  <c r="C56" i="126"/>
  <c r="B56" i="126"/>
  <c r="G55" i="126"/>
  <c r="F55" i="126"/>
  <c r="E55" i="126"/>
  <c r="D55" i="126"/>
  <c r="C55" i="126"/>
  <c r="B55" i="126"/>
  <c r="G53" i="126"/>
  <c r="F53" i="126"/>
  <c r="E53" i="126"/>
  <c r="D53" i="126"/>
  <c r="C53" i="126"/>
  <c r="B53" i="126"/>
  <c r="G52" i="126"/>
  <c r="F52" i="126"/>
  <c r="E52" i="126"/>
  <c r="D52" i="126"/>
  <c r="C52" i="126"/>
  <c r="B52" i="126"/>
  <c r="G51" i="126"/>
  <c r="F51" i="126"/>
  <c r="E51" i="126"/>
  <c r="D51" i="126"/>
  <c r="C51" i="126"/>
  <c r="B51" i="126"/>
  <c r="G50" i="126"/>
  <c r="G48" i="126" s="1"/>
  <c r="F50" i="126"/>
  <c r="F48" i="126" s="1"/>
  <c r="E50" i="126"/>
  <c r="E48" i="126" s="1"/>
  <c r="D50" i="126"/>
  <c r="D48" i="126" s="1"/>
  <c r="C50" i="126"/>
  <c r="B50" i="126"/>
  <c r="C48" i="126"/>
  <c r="B48" i="126"/>
  <c r="G47" i="126"/>
  <c r="C47" i="126"/>
  <c r="B47" i="126"/>
  <c r="G46" i="126"/>
  <c r="F46" i="126"/>
  <c r="E46" i="126"/>
  <c r="D46" i="126"/>
  <c r="C46" i="126"/>
  <c r="B46" i="126"/>
  <c r="G45" i="126"/>
  <c r="F45" i="126"/>
  <c r="E45" i="126"/>
  <c r="D45" i="126"/>
  <c r="C45" i="126"/>
  <c r="B45" i="126"/>
  <c r="G44" i="126"/>
  <c r="F44" i="126"/>
  <c r="E44" i="126"/>
  <c r="D44" i="126"/>
  <c r="C44" i="126"/>
  <c r="B44" i="126"/>
  <c r="G43" i="126"/>
  <c r="F43" i="126"/>
  <c r="E43" i="126"/>
  <c r="D43" i="126"/>
  <c r="C43" i="126"/>
  <c r="B43" i="126"/>
  <c r="G42" i="126"/>
  <c r="F42" i="126"/>
  <c r="E42" i="126"/>
  <c r="D42" i="126"/>
  <c r="C42" i="126"/>
  <c r="B42" i="126"/>
  <c r="G41" i="126"/>
  <c r="F41" i="126"/>
  <c r="E41" i="126"/>
  <c r="D41" i="126"/>
  <c r="C41" i="126"/>
  <c r="B41" i="126"/>
  <c r="G39" i="126"/>
  <c r="F39" i="126"/>
  <c r="E39" i="126"/>
  <c r="D39" i="126"/>
  <c r="C39" i="126"/>
  <c r="B39" i="126"/>
  <c r="G38" i="126"/>
  <c r="F38" i="126"/>
  <c r="E38" i="126"/>
  <c r="D38" i="126"/>
  <c r="C38" i="126"/>
  <c r="B38" i="126"/>
  <c r="G37" i="126"/>
  <c r="F37" i="126"/>
  <c r="E37" i="126"/>
  <c r="D37" i="126"/>
  <c r="C37" i="126"/>
  <c r="B37" i="126"/>
  <c r="G36" i="126"/>
  <c r="G34" i="126" s="1"/>
  <c r="F36" i="126"/>
  <c r="F34" i="126" s="1"/>
  <c r="E36" i="126"/>
  <c r="E34" i="126" s="1"/>
  <c r="D36" i="126"/>
  <c r="D34" i="126" s="1"/>
  <c r="C36" i="126"/>
  <c r="B36" i="126"/>
  <c r="C34" i="126"/>
  <c r="B34" i="126"/>
  <c r="C32" i="126"/>
  <c r="G18" i="126"/>
  <c r="F18" i="126"/>
  <c r="F47" i="126" s="1"/>
  <c r="E18" i="126"/>
  <c r="E47" i="126" s="1"/>
  <c r="D18" i="126"/>
  <c r="D47" i="126" s="1"/>
  <c r="G26" i="125"/>
  <c r="F26" i="125"/>
  <c r="E26" i="125"/>
  <c r="D26" i="125"/>
  <c r="C26" i="125"/>
  <c r="B26" i="125"/>
  <c r="G25" i="125"/>
  <c r="F25" i="125"/>
  <c r="E25" i="125"/>
  <c r="D25" i="125"/>
  <c r="C25" i="125"/>
  <c r="B25" i="125"/>
  <c r="G24" i="125"/>
  <c r="F24" i="125"/>
  <c r="E24" i="125"/>
  <c r="D24" i="125"/>
  <c r="C24" i="125"/>
  <c r="B24" i="125"/>
  <c r="G23" i="125"/>
  <c r="F23" i="125"/>
  <c r="E23" i="125"/>
  <c r="D23" i="125"/>
  <c r="C23" i="125"/>
  <c r="B23" i="125"/>
  <c r="G22" i="125"/>
  <c r="F22" i="125"/>
  <c r="E22" i="125"/>
  <c r="D22" i="125"/>
  <c r="C22" i="125"/>
  <c r="B22" i="125"/>
  <c r="G21" i="125"/>
  <c r="F21" i="125"/>
  <c r="E21" i="125"/>
  <c r="D21" i="125"/>
  <c r="C21" i="125"/>
  <c r="B21" i="125"/>
  <c r="G20" i="125"/>
  <c r="F20" i="125"/>
  <c r="E20" i="125"/>
  <c r="D20" i="125"/>
  <c r="C20" i="125"/>
  <c r="B20" i="125"/>
  <c r="G19" i="125"/>
  <c r="F19" i="125"/>
  <c r="E19" i="125"/>
  <c r="D19" i="125"/>
  <c r="C19" i="125"/>
  <c r="B19" i="125"/>
  <c r="G18" i="125"/>
  <c r="F18" i="125"/>
  <c r="E18" i="125"/>
  <c r="D18" i="125"/>
  <c r="C18" i="125"/>
  <c r="B18" i="125"/>
  <c r="C48" i="124"/>
  <c r="C47" i="124"/>
  <c r="C46" i="124"/>
  <c r="C45" i="124"/>
  <c r="G42" i="124"/>
  <c r="F42" i="124"/>
  <c r="E42" i="124"/>
  <c r="D42" i="124"/>
  <c r="C42" i="124"/>
  <c r="B42" i="124"/>
  <c r="G41" i="124"/>
  <c r="F41" i="124"/>
  <c r="E41" i="124"/>
  <c r="D41" i="124"/>
  <c r="C41" i="124"/>
  <c r="B41" i="124"/>
  <c r="G40" i="124"/>
  <c r="F40" i="124"/>
  <c r="E40" i="124"/>
  <c r="D40" i="124"/>
  <c r="C40" i="124"/>
  <c r="B40" i="124"/>
  <c r="G39" i="124"/>
  <c r="F39" i="124"/>
  <c r="E39" i="124"/>
  <c r="D39" i="124"/>
  <c r="C39" i="124"/>
  <c r="B39" i="124"/>
  <c r="G38" i="124"/>
  <c r="F38" i="124"/>
  <c r="E38" i="124"/>
  <c r="D38" i="124"/>
  <c r="C38" i="124"/>
  <c r="B38" i="124"/>
  <c r="G37" i="124"/>
  <c r="F37" i="124"/>
  <c r="E37" i="124"/>
  <c r="D37" i="124"/>
  <c r="C37" i="124"/>
  <c r="B37" i="124"/>
  <c r="G36" i="124"/>
  <c r="F36" i="124"/>
  <c r="E36" i="124"/>
  <c r="D36" i="124"/>
  <c r="C36" i="124"/>
  <c r="B36" i="124"/>
  <c r="G35" i="124"/>
  <c r="F35" i="124"/>
  <c r="E35" i="124"/>
  <c r="D35" i="124"/>
  <c r="C35" i="124"/>
  <c r="B35" i="124"/>
  <c r="G34" i="124"/>
  <c r="F34" i="124"/>
  <c r="E34" i="124"/>
  <c r="D34" i="124"/>
  <c r="C34" i="124"/>
  <c r="B34" i="124"/>
  <c r="G33" i="124"/>
  <c r="F33" i="124"/>
  <c r="E33" i="124"/>
  <c r="D33" i="124"/>
  <c r="C33" i="124"/>
  <c r="B33" i="124"/>
  <c r="G32" i="124"/>
  <c r="F32" i="124"/>
  <c r="E32" i="124"/>
  <c r="D32" i="124"/>
  <c r="C32" i="124"/>
  <c r="B32" i="124"/>
  <c r="G31" i="124"/>
  <c r="F31" i="124"/>
  <c r="E31" i="124"/>
  <c r="D31" i="124"/>
  <c r="C31" i="124"/>
  <c r="B31" i="124"/>
  <c r="G30" i="124"/>
  <c r="F30" i="124"/>
  <c r="E30" i="124"/>
  <c r="D30" i="124"/>
  <c r="C30" i="124"/>
  <c r="B30" i="124"/>
  <c r="G29" i="124"/>
  <c r="F29" i="124"/>
  <c r="E29" i="124"/>
  <c r="D29" i="124"/>
  <c r="C29" i="124"/>
  <c r="B29" i="124"/>
  <c r="G28" i="124"/>
  <c r="F28" i="124"/>
  <c r="E28" i="124"/>
  <c r="D28" i="124"/>
  <c r="C28" i="124"/>
  <c r="B28" i="124"/>
  <c r="G27" i="124"/>
  <c r="F27" i="124"/>
  <c r="E27" i="124"/>
  <c r="D27" i="124"/>
  <c r="C27" i="124"/>
  <c r="B27" i="124"/>
  <c r="G26" i="124"/>
  <c r="F26" i="124"/>
  <c r="E26" i="124"/>
  <c r="D26" i="124"/>
  <c r="C26" i="124"/>
  <c r="B26" i="124"/>
  <c r="C52" i="123"/>
  <c r="C51" i="123"/>
  <c r="C50" i="123"/>
  <c r="C49" i="123"/>
  <c r="G46" i="123"/>
  <c r="F46" i="123"/>
  <c r="E46" i="123"/>
  <c r="D46" i="123"/>
  <c r="C46" i="123"/>
  <c r="B46" i="123"/>
  <c r="G45" i="123"/>
  <c r="F45" i="123"/>
  <c r="E45" i="123"/>
  <c r="D45" i="123"/>
  <c r="C45" i="123"/>
  <c r="B45" i="123"/>
  <c r="G44" i="123"/>
  <c r="F44" i="123"/>
  <c r="E44" i="123"/>
  <c r="G43" i="123"/>
  <c r="F43" i="123"/>
  <c r="E43" i="123"/>
  <c r="D43" i="123"/>
  <c r="D44" i="123" s="1"/>
  <c r="C43" i="123"/>
  <c r="C44" i="123" s="1"/>
  <c r="B43" i="123"/>
  <c r="B44" i="123" s="1"/>
  <c r="E42" i="123"/>
  <c r="D42" i="123"/>
  <c r="C42" i="123"/>
  <c r="B42" i="123"/>
  <c r="G41" i="123"/>
  <c r="D41" i="123"/>
  <c r="C41" i="123"/>
  <c r="B41" i="123"/>
  <c r="B39" i="123" s="1"/>
  <c r="E40" i="123"/>
  <c r="D40" i="123"/>
  <c r="C40" i="123"/>
  <c r="B40" i="123"/>
  <c r="D39" i="123"/>
  <c r="C39" i="123"/>
  <c r="G35" i="123"/>
  <c r="F35" i="123"/>
  <c r="E35" i="123"/>
  <c r="D35" i="123"/>
  <c r="C35" i="123"/>
  <c r="B35" i="123"/>
  <c r="G34" i="123"/>
  <c r="F34" i="123"/>
  <c r="E34" i="123"/>
  <c r="D34" i="123"/>
  <c r="C34" i="123"/>
  <c r="B34" i="123"/>
  <c r="G33" i="123"/>
  <c r="F33" i="123"/>
  <c r="E33" i="123"/>
  <c r="D33" i="123"/>
  <c r="C33" i="123"/>
  <c r="B33" i="123"/>
  <c r="G32" i="123"/>
  <c r="F32" i="123"/>
  <c r="E32" i="123"/>
  <c r="D32" i="123"/>
  <c r="C32" i="123"/>
  <c r="B32" i="123"/>
  <c r="C30" i="123"/>
  <c r="B30" i="123"/>
  <c r="G29" i="123"/>
  <c r="F29" i="123"/>
  <c r="E29" i="123"/>
  <c r="D29" i="123"/>
  <c r="C29" i="123"/>
  <c r="B29" i="123"/>
  <c r="G28" i="123"/>
  <c r="F28" i="123"/>
  <c r="E28" i="123"/>
  <c r="D28" i="123"/>
  <c r="C28" i="123"/>
  <c r="B28" i="123"/>
  <c r="G25" i="123"/>
  <c r="F25" i="123"/>
  <c r="E25" i="123"/>
  <c r="D25" i="123"/>
  <c r="C25" i="123"/>
  <c r="B25" i="123"/>
  <c r="G24" i="123"/>
  <c r="F24" i="123"/>
  <c r="E24" i="123"/>
  <c r="D24" i="123"/>
  <c r="C24" i="123"/>
  <c r="B24" i="123"/>
  <c r="G18" i="123"/>
  <c r="G40" i="123" s="1"/>
  <c r="F18" i="123"/>
  <c r="F41" i="123" s="1"/>
  <c r="E18" i="123"/>
  <c r="E41" i="123" s="1"/>
  <c r="G17" i="123"/>
  <c r="G38" i="123" s="1"/>
  <c r="F17" i="123"/>
  <c r="F38" i="123" s="1"/>
  <c r="E17" i="123"/>
  <c r="E38" i="123" s="1"/>
  <c r="G48" i="122"/>
  <c r="F48" i="122"/>
  <c r="E48" i="122"/>
  <c r="D48" i="122"/>
  <c r="C48" i="122"/>
  <c r="B48" i="122"/>
  <c r="G47" i="122"/>
  <c r="F47" i="122"/>
  <c r="E47" i="122"/>
  <c r="D47" i="122"/>
  <c r="C47" i="122"/>
  <c r="B47" i="122"/>
  <c r="G45" i="122"/>
  <c r="F45" i="122"/>
  <c r="E45" i="122"/>
  <c r="D45" i="122"/>
  <c r="C45" i="122"/>
  <c r="B45" i="122"/>
  <c r="G44" i="122"/>
  <c r="F44" i="122"/>
  <c r="E44" i="122"/>
  <c r="D44" i="122"/>
  <c r="C44" i="122"/>
  <c r="B44" i="122"/>
  <c r="G43" i="122"/>
  <c r="F43" i="122"/>
  <c r="E43" i="122"/>
  <c r="D43" i="122"/>
  <c r="C43" i="122"/>
  <c r="B43" i="122"/>
  <c r="G42" i="122"/>
  <c r="F42" i="122"/>
  <c r="E42" i="122"/>
  <c r="D42" i="122"/>
  <c r="C42" i="122"/>
  <c r="B42" i="122"/>
  <c r="G40" i="122"/>
  <c r="F40" i="122"/>
  <c r="E40" i="122"/>
  <c r="D40" i="122"/>
  <c r="C40" i="122"/>
  <c r="B40" i="122"/>
  <c r="G39" i="122"/>
  <c r="F39" i="122"/>
  <c r="E39" i="122"/>
  <c r="D39" i="122"/>
  <c r="C39" i="122"/>
  <c r="B39" i="122"/>
  <c r="G38" i="122"/>
  <c r="F38" i="122"/>
  <c r="E38" i="122"/>
  <c r="D38" i="122"/>
  <c r="C38" i="122"/>
  <c r="B38" i="122"/>
  <c r="G37" i="122"/>
  <c r="F37" i="122"/>
  <c r="E37" i="122"/>
  <c r="D37" i="122"/>
  <c r="C37" i="122"/>
  <c r="B37" i="122"/>
  <c r="G35" i="122"/>
  <c r="F35" i="122"/>
  <c r="E35" i="122"/>
  <c r="D35" i="122"/>
  <c r="C35" i="122"/>
  <c r="B35" i="122"/>
  <c r="G34" i="122"/>
  <c r="F34" i="122"/>
  <c r="E34" i="122"/>
  <c r="D34" i="122"/>
  <c r="C34" i="122"/>
  <c r="B34" i="122"/>
  <c r="G33" i="122"/>
  <c r="F33" i="122"/>
  <c r="E33" i="122"/>
  <c r="D33" i="122"/>
  <c r="C33" i="122"/>
  <c r="B33" i="122"/>
  <c r="G30" i="122"/>
  <c r="F30" i="122"/>
  <c r="E30" i="122"/>
  <c r="D30" i="122"/>
  <c r="C30" i="122"/>
  <c r="B30" i="122"/>
  <c r="G29" i="122"/>
  <c r="F29" i="122"/>
  <c r="E29" i="122"/>
  <c r="D29" i="122"/>
  <c r="C29" i="122"/>
  <c r="B29" i="122"/>
  <c r="G28" i="122"/>
  <c r="F28" i="122"/>
  <c r="E28" i="122" s="1"/>
  <c r="D28" i="122"/>
  <c r="C28" i="122"/>
  <c r="B28" i="122"/>
  <c r="G27" i="122"/>
  <c r="F27" i="122"/>
  <c r="E27" i="122"/>
  <c r="D27" i="122"/>
  <c r="C27" i="122"/>
  <c r="B27" i="122" s="1"/>
  <c r="F39" i="128" l="1"/>
  <c r="E39" i="123"/>
  <c r="E40" i="128"/>
  <c r="E39" i="128" s="1"/>
  <c r="G41" i="128"/>
  <c r="G39" i="128" s="1"/>
  <c r="E41" i="128"/>
  <c r="F42" i="123"/>
  <c r="F40" i="123"/>
  <c r="F39" i="123" s="1"/>
  <c r="G42" i="123"/>
  <c r="G39" i="123" s="1"/>
  <c r="F42" i="128"/>
</calcChain>
</file>

<file path=xl/sharedStrings.xml><?xml version="1.0" encoding="utf-8"?>
<sst xmlns="http://schemas.openxmlformats.org/spreadsheetml/2006/main" count="664" uniqueCount="119">
  <si>
    <t>Total</t>
  </si>
  <si>
    <t>Local</t>
  </si>
  <si>
    <t>Male</t>
  </si>
  <si>
    <t>Female</t>
  </si>
  <si>
    <t>Employed</t>
  </si>
  <si>
    <t>Unemployed</t>
  </si>
  <si>
    <t>-</t>
  </si>
  <si>
    <t>Lain-lain</t>
  </si>
  <si>
    <t>Penduduk mengikut Ugama</t>
  </si>
  <si>
    <t>Islam</t>
  </si>
  <si>
    <t>Kristian</t>
  </si>
  <si>
    <t>Buddha</t>
  </si>
  <si>
    <t xml:space="preserve">  </t>
  </si>
  <si>
    <t>15 – 24</t>
  </si>
  <si>
    <t>25 – 64</t>
  </si>
  <si>
    <t>65 and over</t>
  </si>
  <si>
    <t>Primary and below</t>
  </si>
  <si>
    <t>Secondary</t>
  </si>
  <si>
    <t>Technical and vocational</t>
  </si>
  <si>
    <t>Tertiary</t>
  </si>
  <si>
    <t>Employees</t>
  </si>
  <si>
    <t>Employers</t>
  </si>
  <si>
    <t>Own-account workers</t>
  </si>
  <si>
    <t>Contributing family workers</t>
  </si>
  <si>
    <t>Sector</t>
  </si>
  <si>
    <t>Public</t>
  </si>
  <si>
    <t>Private</t>
  </si>
  <si>
    <t>Unemployment</t>
  </si>
  <si>
    <t>Time-related underemployment</t>
  </si>
  <si>
    <t>Potential labour force</t>
  </si>
  <si>
    <t>LU1 (Unemployment rate)</t>
  </si>
  <si>
    <t>Other outside labour force</t>
  </si>
  <si>
    <t>Non-Local</t>
  </si>
  <si>
    <t>Labour Market Indicator</t>
  </si>
  <si>
    <t>Labour Force Participation Rate</t>
  </si>
  <si>
    <t>Labour Force</t>
  </si>
  <si>
    <t>Employment to Population Ratio</t>
  </si>
  <si>
    <t>Age Group</t>
  </si>
  <si>
    <t>Educational Attainment</t>
  </si>
  <si>
    <t>Employment Status</t>
  </si>
  <si>
    <t>Unemployed Rate</t>
  </si>
  <si>
    <t>Youth Unemployment Rate</t>
  </si>
  <si>
    <t>Outside Labour Force</t>
  </si>
  <si>
    <t>Employed Population by Type of Economic Activity</t>
  </si>
  <si>
    <t>Managers and Senior Officials</t>
  </si>
  <si>
    <t>Professionals</t>
  </si>
  <si>
    <t>Clerical Support Workers</t>
  </si>
  <si>
    <t>Service and Sales Workers</t>
  </si>
  <si>
    <t>Craft and Related Trades Workers</t>
  </si>
  <si>
    <t>Elementary Occupations</t>
  </si>
  <si>
    <t>Agriculture, Forestry and Fishery</t>
  </si>
  <si>
    <t>Mining and Quarrying</t>
  </si>
  <si>
    <t>Manufacturing</t>
  </si>
  <si>
    <t>Electricity, Gas, Water Supply and Other  Industrial Activities</t>
  </si>
  <si>
    <t>Construction</t>
  </si>
  <si>
    <t>Wholesale and Retail Trade</t>
  </si>
  <si>
    <t>Accommodation and Food Service Activities</t>
  </si>
  <si>
    <t>Transportation and Storage</t>
  </si>
  <si>
    <t>Information and Communication</t>
  </si>
  <si>
    <t>Financial and Insurance Activities</t>
  </si>
  <si>
    <t>Real Estate Activities</t>
  </si>
  <si>
    <t>Professional, Technical, Administrative and Support Services</t>
  </si>
  <si>
    <t>Public Administration</t>
  </si>
  <si>
    <t>Education</t>
  </si>
  <si>
    <t>Human Health and Social Work Activities</t>
  </si>
  <si>
    <t>Other Service Activities</t>
  </si>
  <si>
    <t>Activities of Households as Employers of  Domestic Personnel</t>
  </si>
  <si>
    <t>Plant and Machine Operators and Assemblers</t>
  </si>
  <si>
    <t>Technicians and Associate Professionals</t>
  </si>
  <si>
    <t>Skilled Agricultural, Forestry and Fishery Workers</t>
  </si>
  <si>
    <t>LU3 (Combined rate of unemployment and potential labour force)</t>
  </si>
  <si>
    <t>LU4 (Composite measure of labour Underutilization)</t>
  </si>
  <si>
    <t>Labour Underutilization</t>
  </si>
  <si>
    <t>Notes: Data may not add up to the total due to the rounding</t>
  </si>
  <si>
    <t>LU2 (Combined rate of time-related underemployment and unemployment)</t>
  </si>
  <si>
    <t>Percentage (%)</t>
  </si>
  <si>
    <t>Number</t>
  </si>
  <si>
    <t>Working Age Population 
(aged 15 years and over)</t>
  </si>
  <si>
    <t xml:space="preserve">Unemployed </t>
  </si>
  <si>
    <t>Informal Sector</t>
  </si>
  <si>
    <t>Average hours usually worked per week</t>
  </si>
  <si>
    <t>Informal Employment</t>
  </si>
  <si>
    <t>Non-local</t>
  </si>
  <si>
    <t>WAP</t>
  </si>
  <si>
    <t>LABOUR_FORCE</t>
  </si>
  <si>
    <t>EMPLOYED</t>
  </si>
  <si>
    <t>UNEMPLOYED</t>
  </si>
  <si>
    <t>NLF</t>
  </si>
  <si>
    <t>PLF</t>
  </si>
  <si>
    <t>TRU</t>
  </si>
  <si>
    <t>15-24</t>
  </si>
  <si>
    <t>25-64</t>
  </si>
  <si>
    <t>65 and above</t>
  </si>
  <si>
    <t>Primary &amp; below</t>
  </si>
  <si>
    <t>Tech/Voc</t>
  </si>
  <si>
    <t>Employee</t>
  </si>
  <si>
    <t>Employer</t>
  </si>
  <si>
    <t>Own account worker</t>
  </si>
  <si>
    <t>Contributing family worker</t>
  </si>
  <si>
    <t>Electricity, Gas, Water Supply and Other Industrial Activities</t>
  </si>
  <si>
    <t>Activities of Households as Employers of Domestic Personnel</t>
  </si>
  <si>
    <t>PUBLIC</t>
  </si>
  <si>
    <t>PRIVATE</t>
  </si>
  <si>
    <t>C</t>
  </si>
  <si>
    <t>Main Branch of Economic Activity</t>
  </si>
  <si>
    <t>Agriculture</t>
  </si>
  <si>
    <t>Industry</t>
  </si>
  <si>
    <t>Services</t>
  </si>
  <si>
    <t xml:space="preserve">Employed Population by Occupation </t>
  </si>
  <si>
    <t>Hours</t>
  </si>
  <si>
    <t>Main employment/job</t>
  </si>
  <si>
    <t>Secondary employment/jobs</t>
  </si>
  <si>
    <t>BND</t>
  </si>
  <si>
    <t xml:space="preserve">Average monthly income </t>
  </si>
  <si>
    <t>Secondary employment/job</t>
  </si>
  <si>
    <t>Table 1: Labour Market Indicator by Sex, 2018 and 2019</t>
  </si>
  <si>
    <t>Table 1: Labour Market Indicator by Sex, 2018 and 2019 (continued)</t>
  </si>
  <si>
    <t>Table 2: Labour Market Indicator by Local and Non-local, 2018 and 2019 (continued)</t>
  </si>
  <si>
    <t xml:space="preserve">Table 2: Labour Market Indicator by Local and Non-local, 2018 and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</si>
</sst>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30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20"/>
      <name val="Century Gothic"/>
      <family val="2"/>
    </font>
    <font>
      <sz val="20"/>
      <color theme="1"/>
      <name val="Tw Cen MT"/>
      <family val="2"/>
    </font>
    <font>
      <sz val="20"/>
      <name val="Century Gothic"/>
      <family val="2"/>
    </font>
    <font>
      <b/>
      <sz val="20"/>
      <color theme="0"/>
      <name val="Century Gothic"/>
      <family val="2"/>
    </font>
    <font>
      <sz val="20"/>
      <color rgb="FF00B050"/>
      <name val="Century Gothic"/>
      <family val="2"/>
    </font>
    <font>
      <sz val="20"/>
      <color theme="1"/>
      <name val="Century Gothic"/>
      <family val="2"/>
    </font>
    <font>
      <sz val="18"/>
      <color theme="1"/>
      <name val="Tw Cen MT"/>
      <family val="2"/>
    </font>
    <font>
      <sz val="18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entury Gothic"/>
      <family val="2"/>
    </font>
    <font>
      <sz val="16"/>
      <name val="Century Gothic"/>
      <family val="2"/>
    </font>
    <font>
      <b/>
      <u/>
      <sz val="20"/>
      <name val="Century Gothic"/>
      <family val="2"/>
    </font>
    <font>
      <b/>
      <sz val="20"/>
      <color theme="1"/>
      <name val="Tw Cen M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u/>
      <sz val="18"/>
      <name val="Century Gothic"/>
      <family val="2"/>
    </font>
    <font>
      <i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theme="9"/>
      </bottom>
      <diagonal/>
    </border>
    <border>
      <left/>
      <right/>
      <top style="thick">
        <color theme="9"/>
      </top>
      <bottom/>
      <diagonal/>
    </border>
    <border>
      <left/>
      <right/>
      <top style="thick">
        <color theme="9"/>
      </top>
      <bottom style="thick">
        <color rgb="FFFFFFFF"/>
      </bottom>
      <diagonal/>
    </border>
    <border>
      <left/>
      <right style="medium">
        <color rgb="FFFFFFFF"/>
      </right>
      <top style="thick">
        <color theme="9"/>
      </top>
      <bottom style="thick">
        <color rgb="FFFFFFFF"/>
      </bottom>
      <diagonal/>
    </border>
    <border>
      <left style="medium">
        <color rgb="FFFFFFFF"/>
      </left>
      <right/>
      <top style="thick">
        <color theme="9"/>
      </top>
      <bottom style="thick">
        <color rgb="FFFFFFFF"/>
      </bottom>
      <diagonal/>
    </border>
    <border>
      <left/>
      <right/>
      <top/>
      <bottom style="thick">
        <color theme="9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/>
  </cellStyleXfs>
  <cellXfs count="92">
    <xf numFmtId="0" fontId="0" fillId="0" borderId="0" xfId="0"/>
    <xf numFmtId="0" fontId="5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9" fillId="3" borderId="0" xfId="0" applyFont="1" applyFill="1"/>
    <xf numFmtId="0" fontId="9" fillId="0" borderId="0" xfId="0" applyFont="1" applyAlignment="1">
      <alignment wrapText="1"/>
    </xf>
    <xf numFmtId="3" fontId="9" fillId="3" borderId="0" xfId="0" applyNumberFormat="1" applyFont="1" applyFill="1"/>
    <xf numFmtId="0" fontId="9" fillId="0" borderId="0" xfId="0" applyFont="1"/>
    <xf numFmtId="0" fontId="10" fillId="0" borderId="0" xfId="0" applyFont="1"/>
    <xf numFmtId="0" fontId="12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wrapText="1"/>
    </xf>
    <xf numFmtId="3" fontId="13" fillId="3" borderId="0" xfId="0" applyNumberFormat="1" applyFont="1" applyFill="1"/>
    <xf numFmtId="0" fontId="13" fillId="0" borderId="0" xfId="0" applyFont="1"/>
    <xf numFmtId="0" fontId="1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166" fontId="5" fillId="0" borderId="0" xfId="1" applyNumberFormat="1" applyFont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wrapText="1" indent="8"/>
    </xf>
    <xf numFmtId="167" fontId="6" fillId="3" borderId="0" xfId="1" applyNumberFormat="1" applyFont="1" applyFill="1" applyBorder="1" applyAlignment="1">
      <alignment horizontal="right" vertical="top" wrapText="1"/>
    </xf>
    <xf numFmtId="0" fontId="21" fillId="2" borderId="0" xfId="0" applyFont="1" applyFill="1" applyAlignment="1">
      <alignment vertical="top" wrapText="1"/>
    </xf>
    <xf numFmtId="165" fontId="11" fillId="3" borderId="0" xfId="0" applyNumberFormat="1" applyFont="1" applyFill="1" applyAlignment="1">
      <alignment vertical="top" wrapText="1"/>
    </xf>
    <xf numFmtId="0" fontId="20" fillId="2" borderId="0" xfId="0" applyFont="1" applyFill="1" applyAlignment="1">
      <alignment vertical="center" wrapText="1"/>
    </xf>
    <xf numFmtId="3" fontId="20" fillId="3" borderId="0" xfId="0" applyNumberFormat="1" applyFont="1" applyFill="1" applyAlignment="1">
      <alignment horizontal="right" vertical="top" wrapText="1"/>
    </xf>
    <xf numFmtId="0" fontId="20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2"/>
    </xf>
    <xf numFmtId="167" fontId="11" fillId="3" borderId="0" xfId="1" applyNumberFormat="1" applyFont="1" applyFill="1" applyBorder="1" applyAlignment="1">
      <alignment horizontal="right" vertical="top" wrapText="1"/>
    </xf>
    <xf numFmtId="165" fontId="11" fillId="3" borderId="0" xfId="0" applyNumberFormat="1" applyFont="1" applyFill="1" applyAlignment="1">
      <alignment horizontal="right" vertical="top" wrapText="1"/>
    </xf>
    <xf numFmtId="0" fontId="11" fillId="2" borderId="0" xfId="0" applyFont="1" applyFill="1" applyAlignment="1">
      <alignment horizontal="left" vertical="top" wrapText="1" indent="2"/>
    </xf>
    <xf numFmtId="0" fontId="22" fillId="2" borderId="0" xfId="0" applyFont="1" applyFill="1" applyAlignment="1">
      <alignment horizontal="left" vertical="top" wrapText="1" indent="4"/>
    </xf>
    <xf numFmtId="3" fontId="11" fillId="3" borderId="0" xfId="0" applyNumberFormat="1" applyFont="1" applyFill="1" applyAlignment="1">
      <alignment horizontal="right" vertical="top" wrapText="1"/>
    </xf>
    <xf numFmtId="0" fontId="22" fillId="2" borderId="0" xfId="0" applyFont="1" applyFill="1" applyAlignment="1">
      <alignment horizontal="left" vertical="center" wrapText="1" indent="4"/>
    </xf>
    <xf numFmtId="166" fontId="20" fillId="3" borderId="0" xfId="1" applyNumberFormat="1" applyFont="1" applyFill="1" applyBorder="1" applyAlignment="1">
      <alignment horizontal="right" vertical="top" wrapText="1"/>
    </xf>
    <xf numFmtId="166" fontId="11" fillId="3" borderId="0" xfId="1" applyNumberFormat="1" applyFont="1" applyFill="1" applyBorder="1" applyAlignment="1">
      <alignment horizontal="right" vertical="top" wrapText="1"/>
    </xf>
    <xf numFmtId="165" fontId="20" fillId="3" borderId="0" xfId="0" applyNumberFormat="1" applyFont="1" applyFill="1" applyAlignment="1">
      <alignment horizontal="right" vertical="top" wrapText="1"/>
    </xf>
    <xf numFmtId="0" fontId="13" fillId="0" borderId="4" xfId="0" applyFont="1" applyBorder="1" applyAlignment="1">
      <alignment horizontal="left" wrapText="1" indent="8"/>
    </xf>
    <xf numFmtId="0" fontId="13" fillId="0" borderId="4" xfId="0" applyFont="1" applyBorder="1"/>
    <xf numFmtId="165" fontId="11" fillId="3" borderId="0" xfId="1" applyNumberFormat="1" applyFont="1" applyFill="1" applyBorder="1" applyAlignment="1">
      <alignment horizontal="right" vertical="top" wrapText="1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/>
    <xf numFmtId="0" fontId="15" fillId="2" borderId="0" xfId="0" applyFont="1" applyFill="1" applyAlignment="1">
      <alignment vertical="top" wrapText="1"/>
    </xf>
    <xf numFmtId="3" fontId="4" fillId="3" borderId="0" xfId="0" applyNumberFormat="1" applyFont="1" applyFill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3" fontId="4" fillId="3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center" wrapText="1" indent="2"/>
    </xf>
    <xf numFmtId="3" fontId="6" fillId="3" borderId="0" xfId="0" applyNumberFormat="1" applyFont="1" applyFill="1" applyAlignment="1">
      <alignment horizontal="right" vertical="top" wrapText="1"/>
    </xf>
    <xf numFmtId="164" fontId="6" fillId="3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center" wrapText="1" indent="5"/>
    </xf>
    <xf numFmtId="3" fontId="6" fillId="3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165" fontId="4" fillId="3" borderId="0" xfId="0" applyNumberFormat="1" applyFont="1" applyFill="1" applyAlignment="1">
      <alignment horizontal="right" vertical="top" wrapText="1"/>
    </xf>
    <xf numFmtId="164" fontId="4" fillId="3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center" wrapText="1" indent="3"/>
    </xf>
    <xf numFmtId="0" fontId="6" fillId="2" borderId="0" xfId="0" applyFont="1" applyFill="1" applyAlignment="1">
      <alignment horizontal="left" vertical="center" wrapText="1"/>
    </xf>
    <xf numFmtId="164" fontId="8" fillId="3" borderId="0" xfId="0" applyNumberFormat="1" applyFont="1" applyFill="1" applyAlignment="1">
      <alignment horizontal="right" vertical="top" wrapText="1"/>
    </xf>
    <xf numFmtId="0" fontId="2" fillId="3" borderId="0" xfId="0" applyFont="1" applyFill="1"/>
    <xf numFmtId="0" fontId="4" fillId="2" borderId="0" xfId="0" applyFont="1" applyFill="1" applyAlignment="1">
      <alignment horizontal="left" vertical="center" wrapText="1"/>
    </xf>
    <xf numFmtId="165" fontId="6" fillId="3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 horizontal="left" vertical="center" wrapText="1" indent="6"/>
    </xf>
    <xf numFmtId="0" fontId="6" fillId="0" borderId="1" xfId="0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vertical="top" wrapText="1"/>
    </xf>
    <xf numFmtId="0" fontId="11" fillId="2" borderId="0" xfId="0" applyFont="1" applyFill="1" applyAlignment="1">
      <alignment horizontal="left" vertical="center" wrapText="1" indent="3"/>
    </xf>
    <xf numFmtId="3" fontId="6" fillId="3" borderId="0" xfId="0" applyNumberFormat="1" applyFont="1" applyFill="1" applyAlignment="1">
      <alignment vertical="top" wrapText="1"/>
    </xf>
    <xf numFmtId="165" fontId="6" fillId="3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left" vertical="center" wrapText="1" indent="1"/>
    </xf>
    <xf numFmtId="165" fontId="4" fillId="3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horizontal="left" vertical="center" wrapText="1" indent="1"/>
    </xf>
    <xf numFmtId="164" fontId="4" fillId="3" borderId="0" xfId="0" applyNumberFormat="1" applyFont="1" applyFill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2808-518A-473C-A04D-E4C1E2141202}">
  <sheetPr codeName="Sheet7">
    <tabColor theme="9"/>
  </sheetPr>
  <dimension ref="A1:G58"/>
  <sheetViews>
    <sheetView tabSelected="1" topLeftCell="A27" zoomScale="90" zoomScaleNormal="90" zoomScaleSheetLayoutView="70" workbookViewId="0">
      <selection activeCell="C17" sqref="C17"/>
    </sheetView>
  </sheetViews>
  <sheetFormatPr defaultColWidth="8.88671875" defaultRowHeight="23.4" x14ac:dyDescent="0.4"/>
  <cols>
    <col min="1" max="1" width="85.6640625" style="14" customWidth="1"/>
    <col min="2" max="7" width="20" style="16" customWidth="1"/>
    <col min="8" max="16384" width="8.88671875" style="10"/>
  </cols>
  <sheetData>
    <row r="1" spans="1:7" ht="36" customHeight="1" thickBot="1" x14ac:dyDescent="0.45">
      <c r="A1" s="79" t="s">
        <v>115</v>
      </c>
      <c r="B1" s="79"/>
      <c r="C1" s="79"/>
      <c r="D1" s="79"/>
      <c r="E1" s="79"/>
      <c r="F1" s="79"/>
      <c r="G1" s="79"/>
    </row>
    <row r="2" spans="1:7" ht="37.200000000000003" customHeight="1" thickTop="1" thickBot="1" x14ac:dyDescent="0.45">
      <c r="A2" s="80" t="s">
        <v>33</v>
      </c>
      <c r="B2" s="82">
        <v>2018</v>
      </c>
      <c r="C2" s="83"/>
      <c r="D2" s="83"/>
      <c r="E2" s="82">
        <v>2019</v>
      </c>
      <c r="F2" s="83"/>
      <c r="G2" s="83"/>
    </row>
    <row r="3" spans="1:7" ht="37.200000000000003" customHeight="1" thickTop="1" thickBot="1" x14ac:dyDescent="0.45">
      <c r="A3" s="81"/>
      <c r="B3" s="2" t="s">
        <v>0</v>
      </c>
      <c r="C3" s="2" t="s">
        <v>2</v>
      </c>
      <c r="D3" s="2" t="s">
        <v>3</v>
      </c>
      <c r="E3" s="2" t="s">
        <v>0</v>
      </c>
      <c r="F3" s="2" t="s">
        <v>2</v>
      </c>
      <c r="G3" s="2" t="s">
        <v>3</v>
      </c>
    </row>
    <row r="4" spans="1:7" ht="24.6" thickTop="1" x14ac:dyDescent="0.4">
      <c r="A4" s="46" t="s">
        <v>76</v>
      </c>
      <c r="B4" s="47"/>
      <c r="C4" s="48"/>
      <c r="D4" s="47"/>
      <c r="E4" s="47"/>
      <c r="F4" s="47"/>
      <c r="G4" s="47"/>
    </row>
    <row r="5" spans="1:7" s="12" customFormat="1" ht="60.75" customHeight="1" x14ac:dyDescent="0.3">
      <c r="A5" s="49" t="s">
        <v>77</v>
      </c>
      <c r="B5" s="50">
        <v>337895</v>
      </c>
      <c r="C5" s="50">
        <v>177008</v>
      </c>
      <c r="D5" s="50">
        <v>160887</v>
      </c>
      <c r="E5" s="50">
        <v>369837</v>
      </c>
      <c r="F5" s="50">
        <v>199161</v>
      </c>
      <c r="G5" s="50">
        <v>170675</v>
      </c>
    </row>
    <row r="6" spans="1:7" s="12" customFormat="1" ht="27" customHeight="1" x14ac:dyDescent="0.3">
      <c r="A6" s="49" t="s">
        <v>35</v>
      </c>
      <c r="B6" s="50">
        <v>220965</v>
      </c>
      <c r="C6" s="50">
        <v>128756</v>
      </c>
      <c r="D6" s="50">
        <v>92209</v>
      </c>
      <c r="E6" s="50">
        <v>237944</v>
      </c>
      <c r="F6" s="50">
        <v>144356</v>
      </c>
      <c r="G6" s="50">
        <v>93588</v>
      </c>
    </row>
    <row r="7" spans="1:7" s="12" customFormat="1" ht="27" customHeight="1" x14ac:dyDescent="0.3">
      <c r="A7" s="49" t="s">
        <v>4</v>
      </c>
      <c r="B7" s="50">
        <v>201742</v>
      </c>
      <c r="C7" s="50">
        <v>118821</v>
      </c>
      <c r="D7" s="50">
        <v>82921</v>
      </c>
      <c r="E7" s="50">
        <v>221711</v>
      </c>
      <c r="F7" s="50">
        <v>135812</v>
      </c>
      <c r="G7" s="50">
        <v>85899</v>
      </c>
    </row>
    <row r="8" spans="1:7" s="12" customFormat="1" ht="27" customHeight="1" x14ac:dyDescent="0.3">
      <c r="A8" s="51" t="s">
        <v>37</v>
      </c>
      <c r="B8" s="52"/>
      <c r="C8" s="53"/>
      <c r="D8" s="52"/>
      <c r="E8" s="52"/>
      <c r="F8" s="53"/>
      <c r="G8" s="52"/>
    </row>
    <row r="9" spans="1:7" s="12" customFormat="1" ht="27" customHeight="1" x14ac:dyDescent="0.3">
      <c r="A9" s="54" t="s">
        <v>13</v>
      </c>
      <c r="B9" s="52">
        <v>22644</v>
      </c>
      <c r="C9" s="52">
        <v>14122</v>
      </c>
      <c r="D9" s="52">
        <v>8522</v>
      </c>
      <c r="E9" s="52">
        <v>23862</v>
      </c>
      <c r="F9" s="52">
        <v>15866</v>
      </c>
      <c r="G9" s="52">
        <v>7996</v>
      </c>
    </row>
    <row r="10" spans="1:7" s="12" customFormat="1" ht="27" customHeight="1" x14ac:dyDescent="0.3">
      <c r="A10" s="54" t="s">
        <v>14</v>
      </c>
      <c r="B10" s="52">
        <v>176056</v>
      </c>
      <c r="C10" s="52">
        <v>102600</v>
      </c>
      <c r="D10" s="52">
        <v>73457</v>
      </c>
      <c r="E10" s="52">
        <v>194476</v>
      </c>
      <c r="F10" s="52">
        <v>118027</v>
      </c>
      <c r="G10" s="52">
        <v>76449</v>
      </c>
    </row>
    <row r="11" spans="1:7" s="12" customFormat="1" ht="27" customHeight="1" x14ac:dyDescent="0.3">
      <c r="A11" s="54" t="s">
        <v>15</v>
      </c>
      <c r="B11" s="52">
        <v>3042</v>
      </c>
      <c r="C11" s="52">
        <v>2100</v>
      </c>
      <c r="D11" s="52">
        <v>942</v>
      </c>
      <c r="E11" s="52">
        <v>3373</v>
      </c>
      <c r="F11" s="52">
        <v>1919</v>
      </c>
      <c r="G11" s="52">
        <v>1454</v>
      </c>
    </row>
    <row r="12" spans="1:7" s="12" customFormat="1" ht="27" customHeight="1" x14ac:dyDescent="0.3">
      <c r="A12" s="51" t="s">
        <v>38</v>
      </c>
      <c r="B12" s="52"/>
      <c r="C12" s="52"/>
      <c r="D12" s="52"/>
      <c r="E12" s="52"/>
      <c r="F12" s="52"/>
      <c r="G12" s="52"/>
    </row>
    <row r="13" spans="1:7" s="12" customFormat="1" ht="27" customHeight="1" x14ac:dyDescent="0.3">
      <c r="A13" s="54" t="s">
        <v>16</v>
      </c>
      <c r="B13" s="52">
        <v>20359</v>
      </c>
      <c r="C13" s="52">
        <v>13338</v>
      </c>
      <c r="D13" s="52">
        <v>7021</v>
      </c>
      <c r="E13" s="52">
        <v>24518</v>
      </c>
      <c r="F13" s="52">
        <v>17457</v>
      </c>
      <c r="G13" s="52">
        <v>7061</v>
      </c>
    </row>
    <row r="14" spans="1:7" s="12" customFormat="1" ht="27" customHeight="1" x14ac:dyDescent="0.3">
      <c r="A14" s="54" t="s">
        <v>17</v>
      </c>
      <c r="B14" s="52">
        <v>113712</v>
      </c>
      <c r="C14" s="52">
        <v>69253</v>
      </c>
      <c r="D14" s="52">
        <v>44459</v>
      </c>
      <c r="E14" s="52">
        <v>113267</v>
      </c>
      <c r="F14" s="52">
        <v>72075</v>
      </c>
      <c r="G14" s="52">
        <v>41192</v>
      </c>
    </row>
    <row r="15" spans="1:7" s="12" customFormat="1" ht="27" customHeight="1" x14ac:dyDescent="0.3">
      <c r="A15" s="54" t="s">
        <v>18</v>
      </c>
      <c r="B15" s="52">
        <v>30547</v>
      </c>
      <c r="C15" s="52">
        <v>17570</v>
      </c>
      <c r="D15" s="52">
        <v>12977</v>
      </c>
      <c r="E15" s="52">
        <v>34591</v>
      </c>
      <c r="F15" s="52">
        <v>20833</v>
      </c>
      <c r="G15" s="52">
        <v>13758</v>
      </c>
    </row>
    <row r="16" spans="1:7" s="12" customFormat="1" ht="27" customHeight="1" x14ac:dyDescent="0.3">
      <c r="A16" s="54" t="s">
        <v>19</v>
      </c>
      <c r="B16" s="52">
        <v>37125</v>
      </c>
      <c r="C16" s="52">
        <v>18661</v>
      </c>
      <c r="D16" s="52">
        <v>18464</v>
      </c>
      <c r="E16" s="52">
        <v>49335</v>
      </c>
      <c r="F16" s="52">
        <v>25447</v>
      </c>
      <c r="G16" s="52">
        <v>23888</v>
      </c>
    </row>
    <row r="17" spans="1:7" s="12" customFormat="1" ht="27" customHeight="1" x14ac:dyDescent="0.3">
      <c r="A17" s="51" t="s">
        <v>39</v>
      </c>
      <c r="B17" s="52"/>
      <c r="C17" s="52"/>
      <c r="D17" s="52"/>
      <c r="E17" s="52"/>
      <c r="F17" s="52"/>
      <c r="G17" s="52"/>
    </row>
    <row r="18" spans="1:7" s="12" customFormat="1" ht="27" customHeight="1" x14ac:dyDescent="0.3">
      <c r="A18" s="54" t="s">
        <v>20</v>
      </c>
      <c r="B18" s="52">
        <v>186466</v>
      </c>
      <c r="C18" s="52">
        <v>110631</v>
      </c>
      <c r="D18" s="52">
        <v>75835</v>
      </c>
      <c r="E18" s="52">
        <v>201797</v>
      </c>
      <c r="F18" s="52">
        <v>125184</v>
      </c>
      <c r="G18" s="52">
        <v>76613</v>
      </c>
    </row>
    <row r="19" spans="1:7" s="12" customFormat="1" ht="27" customHeight="1" x14ac:dyDescent="0.3">
      <c r="A19" s="54" t="s">
        <v>21</v>
      </c>
      <c r="B19" s="52">
        <v>5583</v>
      </c>
      <c r="C19" s="52">
        <v>3388</v>
      </c>
      <c r="D19" s="52">
        <v>2195</v>
      </c>
      <c r="E19" s="52">
        <v>6017</v>
      </c>
      <c r="F19" s="52">
        <v>4301</v>
      </c>
      <c r="G19" s="52">
        <v>1716</v>
      </c>
    </row>
    <row r="20" spans="1:7" s="12" customFormat="1" ht="27" customHeight="1" x14ac:dyDescent="0.3">
      <c r="A20" s="54" t="s">
        <v>22</v>
      </c>
      <c r="B20" s="52">
        <v>8751</v>
      </c>
      <c r="C20" s="52">
        <v>4312</v>
      </c>
      <c r="D20" s="52">
        <v>4439</v>
      </c>
      <c r="E20" s="52">
        <v>12140</v>
      </c>
      <c r="F20" s="52">
        <v>5527</v>
      </c>
      <c r="G20" s="52">
        <v>6612</v>
      </c>
    </row>
    <row r="21" spans="1:7" s="12" customFormat="1" ht="27" customHeight="1" x14ac:dyDescent="0.3">
      <c r="A21" s="54" t="s">
        <v>23</v>
      </c>
      <c r="B21" s="52">
        <v>942</v>
      </c>
      <c r="C21" s="52">
        <v>490</v>
      </c>
      <c r="D21" s="52">
        <v>452</v>
      </c>
      <c r="E21" s="52">
        <v>1757</v>
      </c>
      <c r="F21" s="52">
        <v>799</v>
      </c>
      <c r="G21" s="52">
        <v>958</v>
      </c>
    </row>
    <row r="22" spans="1:7" s="12" customFormat="1" ht="27" customHeight="1" x14ac:dyDescent="0.3">
      <c r="A22" s="51" t="s">
        <v>24</v>
      </c>
      <c r="B22" s="52"/>
      <c r="C22" s="52"/>
      <c r="D22" s="52"/>
      <c r="E22" s="52"/>
      <c r="F22" s="52"/>
      <c r="G22" s="52"/>
    </row>
    <row r="23" spans="1:7" s="12" customFormat="1" ht="27" customHeight="1" x14ac:dyDescent="0.3">
      <c r="A23" s="54" t="s">
        <v>25</v>
      </c>
      <c r="B23" s="52">
        <v>75536</v>
      </c>
      <c r="C23" s="52">
        <v>40743</v>
      </c>
      <c r="D23" s="52">
        <v>34793</v>
      </c>
      <c r="E23" s="52">
        <v>74887</v>
      </c>
      <c r="F23" s="52">
        <v>41881</v>
      </c>
      <c r="G23" s="52">
        <v>33005</v>
      </c>
    </row>
    <row r="24" spans="1:7" s="12" customFormat="1" ht="27" customHeight="1" x14ac:dyDescent="0.3">
      <c r="A24" s="54" t="s">
        <v>26</v>
      </c>
      <c r="B24" s="52">
        <v>126207</v>
      </c>
      <c r="C24" s="52">
        <v>78078</v>
      </c>
      <c r="D24" s="52">
        <v>48128</v>
      </c>
      <c r="E24" s="52">
        <v>146824</v>
      </c>
      <c r="F24" s="52">
        <v>93931</v>
      </c>
      <c r="G24" s="52">
        <v>52893</v>
      </c>
    </row>
    <row r="25" spans="1:7" s="12" customFormat="1" ht="27" customHeight="1" x14ac:dyDescent="0.3">
      <c r="A25" s="54"/>
      <c r="B25" s="55"/>
      <c r="C25" s="55"/>
      <c r="D25" s="55"/>
      <c r="E25" s="55"/>
      <c r="F25" s="55"/>
      <c r="G25" s="55"/>
    </row>
    <row r="26" spans="1:7" s="12" customFormat="1" ht="27" customHeight="1" x14ac:dyDescent="0.3">
      <c r="A26" s="56" t="s">
        <v>75</v>
      </c>
      <c r="B26" s="55"/>
      <c r="C26" s="55"/>
      <c r="D26" s="55"/>
      <c r="E26" s="55"/>
      <c r="F26" s="55"/>
      <c r="G26" s="55"/>
    </row>
    <row r="27" spans="1:7" s="12" customFormat="1" ht="48" x14ac:dyDescent="0.3">
      <c r="A27" s="49" t="s">
        <v>77</v>
      </c>
      <c r="B27" s="57">
        <f>SUM(C27:D27)</f>
        <v>100</v>
      </c>
      <c r="C27" s="57">
        <f>C5/B5*100</f>
        <v>52.385504372660144</v>
      </c>
      <c r="D27" s="57">
        <f>D5/B5*100</f>
        <v>47.614495627339856</v>
      </c>
      <c r="E27" s="57">
        <f>SUM(F27:G27)</f>
        <v>99.999729610612235</v>
      </c>
      <c r="F27" s="57">
        <f>F5/E5*100</f>
        <v>53.851020855133477</v>
      </c>
      <c r="G27" s="57">
        <f>G5/E5*100</f>
        <v>46.148708755478765</v>
      </c>
    </row>
    <row r="28" spans="1:7" s="12" customFormat="1" ht="27" customHeight="1" x14ac:dyDescent="0.3">
      <c r="A28" s="49" t="s">
        <v>35</v>
      </c>
      <c r="B28" s="58">
        <f>SUM(C28:D28)</f>
        <v>100</v>
      </c>
      <c r="C28" s="58">
        <f>C6/B6*100</f>
        <v>58.269861742809951</v>
      </c>
      <c r="D28" s="58">
        <f>D6/B6*100</f>
        <v>41.730138257190049</v>
      </c>
      <c r="E28" s="58">
        <f>SUM(F28:G28)</f>
        <v>100</v>
      </c>
      <c r="F28" s="58">
        <f>F6/E6*100</f>
        <v>60.668056349393126</v>
      </c>
      <c r="G28" s="58">
        <f>G6/E6*100</f>
        <v>39.331943650606867</v>
      </c>
    </row>
    <row r="29" spans="1:7" s="12" customFormat="1" ht="27" customHeight="1" x14ac:dyDescent="0.3">
      <c r="A29" s="59" t="s">
        <v>34</v>
      </c>
      <c r="B29" s="53">
        <f t="shared" ref="B29:G29" si="0">B6/B5*100</f>
        <v>65.394575237869759</v>
      </c>
      <c r="C29" s="53">
        <f t="shared" si="0"/>
        <v>72.740215131519477</v>
      </c>
      <c r="D29" s="53">
        <f t="shared" si="0"/>
        <v>57.312896629311261</v>
      </c>
      <c r="E29" s="53">
        <f t="shared" si="0"/>
        <v>64.337532480525212</v>
      </c>
      <c r="F29" s="53">
        <f t="shared" si="0"/>
        <v>72.482062251143546</v>
      </c>
      <c r="G29" s="53">
        <f t="shared" si="0"/>
        <v>54.834041306576829</v>
      </c>
    </row>
    <row r="30" spans="1:7" s="12" customFormat="1" ht="27" customHeight="1" x14ac:dyDescent="0.3">
      <c r="A30" s="60" t="s">
        <v>36</v>
      </c>
      <c r="B30" s="53">
        <f t="shared" ref="B30:G30" si="1">B7/B5*100</f>
        <v>59.705529824353718</v>
      </c>
      <c r="C30" s="53">
        <f t="shared" si="1"/>
        <v>67.127474464430975</v>
      </c>
      <c r="D30" s="53">
        <f t="shared" si="1"/>
        <v>51.539900675629482</v>
      </c>
      <c r="E30" s="53">
        <f t="shared" si="1"/>
        <v>59.948301549060801</v>
      </c>
      <c r="F30" s="53">
        <f t="shared" si="1"/>
        <v>68.192065715677259</v>
      </c>
      <c r="G30" s="53">
        <f t="shared" si="1"/>
        <v>50.328987842390504</v>
      </c>
    </row>
    <row r="31" spans="1:7" s="12" customFormat="1" ht="27" customHeight="1" x14ac:dyDescent="0.3">
      <c r="A31" s="49" t="s">
        <v>4</v>
      </c>
      <c r="B31" s="58">
        <v>100</v>
      </c>
      <c r="C31" s="58">
        <v>100</v>
      </c>
      <c r="D31" s="58">
        <v>100</v>
      </c>
      <c r="E31" s="58">
        <v>100</v>
      </c>
      <c r="F31" s="58">
        <v>100</v>
      </c>
      <c r="G31" s="58">
        <v>100</v>
      </c>
    </row>
    <row r="32" spans="1:7" s="12" customFormat="1" ht="27" customHeight="1" x14ac:dyDescent="0.3">
      <c r="A32" s="51" t="s">
        <v>37</v>
      </c>
      <c r="B32" s="61"/>
      <c r="C32" s="61"/>
      <c r="D32" s="61"/>
      <c r="E32" s="61"/>
      <c r="F32" s="61"/>
      <c r="G32" s="61"/>
    </row>
    <row r="33" spans="1:7" s="12" customFormat="1" ht="27" customHeight="1" x14ac:dyDescent="0.3">
      <c r="A33" s="54" t="s">
        <v>13</v>
      </c>
      <c r="B33" s="53">
        <f t="shared" ref="B33:G33" si="2">B9/B7*100</f>
        <v>11.22423689663035</v>
      </c>
      <c r="C33" s="53">
        <f t="shared" si="2"/>
        <v>11.88510448489745</v>
      </c>
      <c r="D33" s="53">
        <f t="shared" si="2"/>
        <v>10.277251842114785</v>
      </c>
      <c r="E33" s="53">
        <f t="shared" si="2"/>
        <v>10.762659498175553</v>
      </c>
      <c r="F33" s="53">
        <f t="shared" si="2"/>
        <v>11.682325567696521</v>
      </c>
      <c r="G33" s="53">
        <f t="shared" si="2"/>
        <v>9.3086066194018553</v>
      </c>
    </row>
    <row r="34" spans="1:7" s="12" customFormat="1" ht="27" customHeight="1" x14ac:dyDescent="0.3">
      <c r="A34" s="54" t="s">
        <v>14</v>
      </c>
      <c r="B34" s="53">
        <f t="shared" ref="B34:G34" si="3">B10/B7*100</f>
        <v>87.267896620436005</v>
      </c>
      <c r="C34" s="53">
        <f t="shared" si="3"/>
        <v>86.348372762390497</v>
      </c>
      <c r="D34" s="53">
        <f t="shared" si="3"/>
        <v>88.586727125818555</v>
      </c>
      <c r="E34" s="53">
        <f t="shared" si="3"/>
        <v>87.715990636459168</v>
      </c>
      <c r="F34" s="53">
        <f t="shared" si="3"/>
        <v>86.904691779813277</v>
      </c>
      <c r="G34" s="53">
        <f t="shared" si="3"/>
        <v>88.998707784723919</v>
      </c>
    </row>
    <row r="35" spans="1:7" s="12" customFormat="1" ht="27" customHeight="1" x14ac:dyDescent="0.3">
      <c r="A35" s="54" t="s">
        <v>15</v>
      </c>
      <c r="B35" s="53">
        <f t="shared" ref="B35:G35" si="4">B11/B7*100</f>
        <v>1.5078664829336481</v>
      </c>
      <c r="C35" s="53">
        <f t="shared" si="4"/>
        <v>1.7673643547857703</v>
      </c>
      <c r="D35" s="53">
        <f t="shared" si="4"/>
        <v>1.1360210320666659</v>
      </c>
      <c r="E35" s="53">
        <f t="shared" si="4"/>
        <v>1.5213498653652728</v>
      </c>
      <c r="F35" s="53">
        <f t="shared" si="4"/>
        <v>1.4129826524902072</v>
      </c>
      <c r="G35" s="53">
        <f t="shared" si="4"/>
        <v>1.6926855958742242</v>
      </c>
    </row>
    <row r="36" spans="1:7" s="12" customFormat="1" ht="27" customHeight="1" x14ac:dyDescent="0.3">
      <c r="A36" s="51" t="s">
        <v>38</v>
      </c>
      <c r="B36" s="61"/>
      <c r="C36" s="61"/>
      <c r="D36" s="61"/>
      <c r="E36" s="61"/>
      <c r="F36" s="61"/>
      <c r="G36" s="61"/>
    </row>
    <row r="37" spans="1:7" s="12" customFormat="1" ht="27" customHeight="1" x14ac:dyDescent="0.3">
      <c r="A37" s="54" t="s">
        <v>16</v>
      </c>
      <c r="B37" s="53">
        <f t="shared" ref="B37:G40" si="5">B13/B$7*100</f>
        <v>10.091602145314313</v>
      </c>
      <c r="C37" s="53">
        <f t="shared" si="5"/>
        <v>11.225288459110763</v>
      </c>
      <c r="D37" s="53">
        <f t="shared" si="5"/>
        <v>8.4670951869852029</v>
      </c>
      <c r="E37" s="53">
        <f t="shared" si="5"/>
        <v>11.058540171664916</v>
      </c>
      <c r="F37" s="53">
        <f t="shared" si="5"/>
        <v>12.853797897093042</v>
      </c>
      <c r="G37" s="53">
        <f t="shared" si="5"/>
        <v>8.2201189769380321</v>
      </c>
    </row>
    <row r="38" spans="1:7" s="12" customFormat="1" ht="27" customHeight="1" x14ac:dyDescent="0.3">
      <c r="A38" s="54" t="s">
        <v>17</v>
      </c>
      <c r="B38" s="53">
        <f t="shared" si="5"/>
        <v>56.365060324572966</v>
      </c>
      <c r="C38" s="53">
        <f t="shared" si="5"/>
        <v>58.283468410466163</v>
      </c>
      <c r="D38" s="53">
        <f t="shared" si="5"/>
        <v>53.616092425320481</v>
      </c>
      <c r="E38" s="53">
        <f t="shared" si="5"/>
        <v>51.087677201401824</v>
      </c>
      <c r="F38" s="53">
        <f t="shared" si="5"/>
        <v>53.069684563956052</v>
      </c>
      <c r="G38" s="53">
        <f t="shared" si="5"/>
        <v>47.953992479539927</v>
      </c>
    </row>
    <row r="39" spans="1:7" s="12" customFormat="1" ht="27" customHeight="1" x14ac:dyDescent="0.3">
      <c r="A39" s="54" t="s">
        <v>18</v>
      </c>
      <c r="B39" s="53">
        <f t="shared" si="5"/>
        <v>15.141616520109844</v>
      </c>
      <c r="C39" s="53">
        <f t="shared" si="5"/>
        <v>14.786948435040944</v>
      </c>
      <c r="D39" s="53">
        <f t="shared" si="5"/>
        <v>15.649835385487393</v>
      </c>
      <c r="E39" s="53">
        <f t="shared" si="5"/>
        <v>15.601842037607517</v>
      </c>
      <c r="F39" s="53">
        <f t="shared" si="5"/>
        <v>15.339587076252467</v>
      </c>
      <c r="G39" s="53">
        <f t="shared" si="5"/>
        <v>16.016484475954318</v>
      </c>
    </row>
    <row r="40" spans="1:7" s="12" customFormat="1" ht="27" customHeight="1" x14ac:dyDescent="0.3">
      <c r="A40" s="54" t="s">
        <v>19</v>
      </c>
      <c r="B40" s="53">
        <f t="shared" si="5"/>
        <v>18.402216692607389</v>
      </c>
      <c r="C40" s="53">
        <f t="shared" si="5"/>
        <v>15.705136297455837</v>
      </c>
      <c r="D40" s="53">
        <f t="shared" si="5"/>
        <v>22.266977002206918</v>
      </c>
      <c r="E40" s="53">
        <f t="shared" si="5"/>
        <v>22.251940589325745</v>
      </c>
      <c r="F40" s="53">
        <f t="shared" si="5"/>
        <v>18.736930462698435</v>
      </c>
      <c r="G40" s="53">
        <f t="shared" si="5"/>
        <v>27.809404067567723</v>
      </c>
    </row>
    <row r="41" spans="1:7" s="12" customFormat="1" ht="27" customHeight="1" x14ac:dyDescent="0.3">
      <c r="A41" s="51" t="s">
        <v>39</v>
      </c>
      <c r="B41" s="61"/>
      <c r="C41" s="61"/>
      <c r="D41" s="61"/>
      <c r="E41" s="61"/>
      <c r="F41" s="61"/>
      <c r="G41" s="61"/>
    </row>
    <row r="42" spans="1:7" s="12" customFormat="1" ht="27" customHeight="1" x14ac:dyDescent="0.3">
      <c r="A42" s="54" t="s">
        <v>20</v>
      </c>
      <c r="B42" s="53">
        <f t="shared" ref="B42:G45" si="6">B18/B$7*100</f>
        <v>92.427952533433782</v>
      </c>
      <c r="C42" s="53">
        <f t="shared" si="6"/>
        <v>93.107279016335497</v>
      </c>
      <c r="D42" s="53">
        <f t="shared" si="6"/>
        <v>91.454516949867951</v>
      </c>
      <c r="E42" s="53">
        <f t="shared" si="6"/>
        <v>91.018036994104932</v>
      </c>
      <c r="F42" s="53">
        <f t="shared" si="6"/>
        <v>92.174476482195971</v>
      </c>
      <c r="G42" s="53">
        <f t="shared" si="6"/>
        <v>89.189629681369979</v>
      </c>
    </row>
    <row r="43" spans="1:7" s="12" customFormat="1" ht="27" customHeight="1" x14ac:dyDescent="0.3">
      <c r="A43" s="54" t="s">
        <v>21</v>
      </c>
      <c r="B43" s="53">
        <f t="shared" si="6"/>
        <v>2.7673959810054423</v>
      </c>
      <c r="C43" s="53">
        <f t="shared" si="6"/>
        <v>2.8513478257210423</v>
      </c>
      <c r="D43" s="53">
        <f t="shared" si="6"/>
        <v>2.6470978401128784</v>
      </c>
      <c r="E43" s="53">
        <f t="shared" si="6"/>
        <v>2.7138933115632513</v>
      </c>
      <c r="F43" s="53">
        <f t="shared" si="6"/>
        <v>3.1668777427620531</v>
      </c>
      <c r="G43" s="53">
        <f t="shared" si="6"/>
        <v>1.9976949673453708</v>
      </c>
    </row>
    <row r="44" spans="1:7" s="12" customFormat="1" ht="27" customHeight="1" x14ac:dyDescent="0.3">
      <c r="A44" s="54" t="s">
        <v>22</v>
      </c>
      <c r="B44" s="53">
        <f t="shared" si="6"/>
        <v>4.33771847210794</v>
      </c>
      <c r="C44" s="53">
        <f t="shared" si="6"/>
        <v>3.6289881418267811</v>
      </c>
      <c r="D44" s="53">
        <f t="shared" si="6"/>
        <v>5.3532880693672293</v>
      </c>
      <c r="E44" s="53">
        <f t="shared" si="6"/>
        <v>5.4755966100013076</v>
      </c>
      <c r="F44" s="53">
        <f t="shared" si="6"/>
        <v>4.0695962065207789</v>
      </c>
      <c r="G44" s="53">
        <f t="shared" si="6"/>
        <v>7.6974120769741212</v>
      </c>
    </row>
    <row r="45" spans="1:7" s="12" customFormat="1" ht="27" customHeight="1" x14ac:dyDescent="0.3">
      <c r="A45" s="54" t="s">
        <v>23</v>
      </c>
      <c r="B45" s="53">
        <f t="shared" si="6"/>
        <v>0.46693301345282584</v>
      </c>
      <c r="C45" s="53">
        <f t="shared" si="6"/>
        <v>0.41238501611667971</v>
      </c>
      <c r="D45" s="53">
        <f t="shared" si="6"/>
        <v>0.54509714065194581</v>
      </c>
      <c r="E45" s="53">
        <f t="shared" si="6"/>
        <v>0.79247308433050223</v>
      </c>
      <c r="F45" s="53">
        <f t="shared" si="6"/>
        <v>0.58831325656053957</v>
      </c>
      <c r="G45" s="53">
        <f t="shared" si="6"/>
        <v>1.1152632743105275</v>
      </c>
    </row>
    <row r="46" spans="1:7" s="12" customFormat="1" ht="27" customHeight="1" x14ac:dyDescent="0.3">
      <c r="A46" s="51" t="s">
        <v>24</v>
      </c>
      <c r="B46" s="61"/>
      <c r="C46" s="61"/>
      <c r="D46" s="61"/>
      <c r="E46" s="61"/>
      <c r="F46" s="61"/>
      <c r="G46" s="61"/>
    </row>
    <row r="47" spans="1:7" s="12" customFormat="1" ht="27" customHeight="1" x14ac:dyDescent="0.3">
      <c r="A47" s="54" t="s">
        <v>25</v>
      </c>
      <c r="B47" s="53">
        <f t="shared" ref="B47:G48" si="7">B23/B$7*100</f>
        <v>37.441881214620651</v>
      </c>
      <c r="C47" s="53">
        <f t="shared" si="7"/>
        <v>34.28939328906506</v>
      </c>
      <c r="D47" s="53">
        <f t="shared" si="7"/>
        <v>41.959214191821133</v>
      </c>
      <c r="E47" s="53">
        <f t="shared" si="7"/>
        <v>33.776853651826031</v>
      </c>
      <c r="F47" s="53">
        <f t="shared" si="7"/>
        <v>30.837481224045003</v>
      </c>
      <c r="G47" s="53">
        <f t="shared" si="7"/>
        <v>38.423031700019791</v>
      </c>
    </row>
    <row r="48" spans="1:7" s="12" customFormat="1" ht="27" customHeight="1" thickBot="1" x14ac:dyDescent="0.35">
      <c r="A48" s="54" t="s">
        <v>26</v>
      </c>
      <c r="B48" s="53">
        <f t="shared" si="7"/>
        <v>62.558614467983865</v>
      </c>
      <c r="C48" s="53">
        <f t="shared" si="7"/>
        <v>65.71060671093494</v>
      </c>
      <c r="D48" s="53">
        <f t="shared" si="7"/>
        <v>58.040785808178875</v>
      </c>
      <c r="E48" s="53">
        <f t="shared" si="7"/>
        <v>66.223146348173984</v>
      </c>
      <c r="F48" s="53">
        <f t="shared" si="7"/>
        <v>69.162518775954993</v>
      </c>
      <c r="G48" s="53">
        <f t="shared" si="7"/>
        <v>61.575804142073828</v>
      </c>
    </row>
    <row r="49" spans="1:7" s="1" customFormat="1" ht="1.95" customHeight="1" thickBot="1" x14ac:dyDescent="0.5">
      <c r="A49" s="4" t="s">
        <v>103</v>
      </c>
      <c r="B49" s="5"/>
      <c r="C49" s="5"/>
      <c r="D49" s="5"/>
      <c r="E49" s="5"/>
      <c r="F49" s="5"/>
      <c r="G49" s="5"/>
    </row>
    <row r="50" spans="1:7" s="1" customFormat="1" ht="58.95" customHeight="1" thickTop="1" x14ac:dyDescent="0.45">
      <c r="A50" s="62" t="s">
        <v>73</v>
      </c>
      <c r="B50" s="6"/>
      <c r="C50" s="6"/>
      <c r="D50" s="6"/>
      <c r="E50" s="6"/>
      <c r="F50" s="6"/>
      <c r="G50" s="6"/>
    </row>
    <row r="51" spans="1:7" s="1" customFormat="1" ht="25.8" x14ac:dyDescent="0.45">
      <c r="A51" s="7"/>
      <c r="B51" s="8"/>
      <c r="C51" s="6"/>
      <c r="D51" s="6"/>
      <c r="E51" s="6"/>
      <c r="F51" s="6"/>
      <c r="G51" s="6"/>
    </row>
    <row r="52" spans="1:7" s="1" customFormat="1" ht="25.8" x14ac:dyDescent="0.45">
      <c r="A52" s="6"/>
      <c r="B52" s="6"/>
      <c r="C52" s="6"/>
      <c r="D52" s="6"/>
      <c r="E52" s="6"/>
      <c r="F52" s="6"/>
      <c r="G52" s="6"/>
    </row>
    <row r="53" spans="1:7" s="1" customFormat="1" ht="25.8" x14ac:dyDescent="0.45">
      <c r="A53" s="6"/>
      <c r="B53" s="6"/>
      <c r="C53" s="6"/>
      <c r="D53" s="6"/>
      <c r="E53" s="6"/>
      <c r="F53" s="6"/>
      <c r="G53" s="6"/>
    </row>
    <row r="54" spans="1:7" s="1" customFormat="1" ht="25.8" x14ac:dyDescent="0.45">
      <c r="A54" s="7"/>
      <c r="B54" s="9"/>
      <c r="C54" s="9"/>
      <c r="D54" s="9"/>
      <c r="E54" s="9"/>
      <c r="F54" s="9"/>
      <c r="G54" s="9"/>
    </row>
    <row r="58" spans="1:7" s="16" customFormat="1" x14ac:dyDescent="0.4">
      <c r="A58" s="14" t="s">
        <v>12</v>
      </c>
    </row>
  </sheetData>
  <mergeCells count="4">
    <mergeCell ref="A1:G1"/>
    <mergeCell ref="A2:A3"/>
    <mergeCell ref="B2:D2"/>
    <mergeCell ref="E2:G2"/>
  </mergeCells>
  <printOptions horizontalCentered="1"/>
  <pageMargins left="0.2" right="0.2" top="0.75" bottom="0.75" header="0.3" footer="0.3"/>
  <pageSetup scale="46" orientation="portrait" horizontalDpi="1200" verticalDpi="1200" r:id="rId1"/>
  <headerFooter>
    <oddFooter>&amp;L&amp;"-,Italic"&amp;20Source: Report of the Labour Force Survey (LFS) 2019 &amp;R&amp;20&amp;[14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B28A3-C2D0-4293-BC14-77CFA292750F}">
  <sheetPr codeName="Sheet16">
    <tabColor rgb="FF4472C4"/>
  </sheetPr>
  <dimension ref="A1:M66"/>
  <sheetViews>
    <sheetView view="pageBreakPreview" topLeftCell="A36" zoomScale="60" zoomScaleNormal="60" workbookViewId="0">
      <selection activeCell="C17" sqref="C17"/>
    </sheetView>
  </sheetViews>
  <sheetFormatPr defaultColWidth="8.88671875" defaultRowHeight="23.4" x14ac:dyDescent="0.4"/>
  <cols>
    <col min="1" max="1" width="92.88671875" style="14" customWidth="1"/>
    <col min="2" max="7" width="19.88671875" style="16" customWidth="1"/>
    <col min="8" max="8" width="15.5546875" style="10" bestFit="1" customWidth="1"/>
    <col min="9" max="10" width="10.109375" style="10" bestFit="1" customWidth="1"/>
    <col min="11" max="13" width="17.5546875" style="10" customWidth="1"/>
    <col min="14" max="14" width="16.6640625" style="10" bestFit="1" customWidth="1"/>
    <col min="15" max="16384" width="8.88671875" style="10"/>
  </cols>
  <sheetData>
    <row r="1" spans="1:7" ht="25.2" customHeight="1" thickBot="1" x14ac:dyDescent="0.45">
      <c r="A1" s="85" t="s">
        <v>117</v>
      </c>
      <c r="B1" s="85"/>
      <c r="C1" s="85"/>
      <c r="D1" s="85"/>
      <c r="E1" s="85"/>
      <c r="F1" s="85"/>
      <c r="G1" s="85"/>
    </row>
    <row r="2" spans="1:7" ht="25.2" customHeight="1" thickTop="1" thickBot="1" x14ac:dyDescent="0.45">
      <c r="A2" s="86" t="s">
        <v>33</v>
      </c>
      <c r="B2" s="88">
        <v>2018</v>
      </c>
      <c r="C2" s="89"/>
      <c r="D2" s="89"/>
      <c r="E2" s="88">
        <v>2019</v>
      </c>
      <c r="F2" s="89"/>
      <c r="G2" s="89"/>
    </row>
    <row r="3" spans="1:7" ht="25.2" customHeight="1" thickTop="1" thickBot="1" x14ac:dyDescent="0.45">
      <c r="A3" s="87"/>
      <c r="B3" s="11" t="s">
        <v>0</v>
      </c>
      <c r="C3" s="11" t="s">
        <v>1</v>
      </c>
      <c r="D3" s="11" t="s">
        <v>32</v>
      </c>
      <c r="E3" s="11" t="s">
        <v>0</v>
      </c>
      <c r="F3" s="11" t="s">
        <v>1</v>
      </c>
      <c r="G3" s="11" t="s">
        <v>32</v>
      </c>
    </row>
    <row r="4" spans="1:7" s="12" customFormat="1" ht="22.95" customHeight="1" thickTop="1" x14ac:dyDescent="0.3">
      <c r="A4" s="26" t="s">
        <v>76</v>
      </c>
      <c r="B4" s="27"/>
      <c r="C4" s="27"/>
      <c r="D4" s="27"/>
      <c r="E4" s="27"/>
      <c r="F4" s="27"/>
      <c r="G4" s="27"/>
    </row>
    <row r="5" spans="1:7" s="12" customFormat="1" ht="22.95" customHeight="1" x14ac:dyDescent="0.3">
      <c r="A5" s="28" t="s">
        <v>79</v>
      </c>
      <c r="B5" s="29">
        <v>19816</v>
      </c>
      <c r="C5" s="29">
        <v>6690</v>
      </c>
      <c r="D5" s="29">
        <v>13126</v>
      </c>
      <c r="E5" s="29">
        <v>17930</v>
      </c>
      <c r="F5" s="29">
        <v>7761</v>
      </c>
      <c r="G5" s="29">
        <v>10169</v>
      </c>
    </row>
    <row r="6" spans="1:7" s="12" customFormat="1" ht="22.95" customHeight="1" x14ac:dyDescent="0.3">
      <c r="A6" s="30" t="s">
        <v>39</v>
      </c>
      <c r="B6" s="29"/>
      <c r="C6" s="29"/>
      <c r="D6" s="29"/>
      <c r="E6" s="29"/>
      <c r="F6" s="29"/>
      <c r="G6" s="29"/>
    </row>
    <row r="7" spans="1:7" s="12" customFormat="1" ht="22.95" customHeight="1" x14ac:dyDescent="0.3">
      <c r="A7" s="31" t="s">
        <v>20</v>
      </c>
      <c r="B7" s="32">
        <v>13841</v>
      </c>
      <c r="C7" s="32">
        <v>941</v>
      </c>
      <c r="D7" s="32">
        <v>12900</v>
      </c>
      <c r="E7" s="32">
        <v>10473</v>
      </c>
      <c r="F7" s="32">
        <v>717</v>
      </c>
      <c r="G7" s="32">
        <v>9756</v>
      </c>
    </row>
    <row r="8" spans="1:7" s="12" customFormat="1" ht="22.95" customHeight="1" x14ac:dyDescent="0.3">
      <c r="A8" s="31" t="s">
        <v>21</v>
      </c>
      <c r="B8" s="32">
        <v>327</v>
      </c>
      <c r="C8" s="32">
        <v>327</v>
      </c>
      <c r="D8" s="32">
        <v>0</v>
      </c>
      <c r="E8" s="32">
        <v>253</v>
      </c>
      <c r="F8" s="32">
        <v>253</v>
      </c>
      <c r="G8" s="32">
        <v>0</v>
      </c>
    </row>
    <row r="9" spans="1:7" s="12" customFormat="1" ht="22.95" customHeight="1" x14ac:dyDescent="0.3">
      <c r="A9" s="31" t="s">
        <v>22</v>
      </c>
      <c r="B9" s="32">
        <v>5195</v>
      </c>
      <c r="C9" s="32">
        <v>4988</v>
      </c>
      <c r="D9" s="32">
        <v>207</v>
      </c>
      <c r="E9" s="32">
        <v>6554</v>
      </c>
      <c r="F9" s="32">
        <v>6237</v>
      </c>
      <c r="G9" s="32">
        <v>317</v>
      </c>
    </row>
    <row r="10" spans="1:7" s="12" customFormat="1" ht="22.95" customHeight="1" x14ac:dyDescent="0.3">
      <c r="A10" s="31" t="s">
        <v>23</v>
      </c>
      <c r="B10" s="32">
        <v>454</v>
      </c>
      <c r="C10" s="32">
        <v>434</v>
      </c>
      <c r="D10" s="32">
        <v>19</v>
      </c>
      <c r="E10" s="32">
        <v>651</v>
      </c>
      <c r="F10" s="32">
        <v>555</v>
      </c>
      <c r="G10" s="32">
        <v>96</v>
      </c>
    </row>
    <row r="11" spans="1:7" s="12" customFormat="1" ht="22.95" customHeight="1" x14ac:dyDescent="0.3">
      <c r="A11" s="30" t="s">
        <v>104</v>
      </c>
      <c r="B11" s="33"/>
      <c r="C11" s="33"/>
      <c r="D11" s="33"/>
      <c r="E11" s="33"/>
      <c r="F11" s="33"/>
      <c r="G11" s="33"/>
    </row>
    <row r="12" spans="1:7" s="12" customFormat="1" ht="22.95" customHeight="1" x14ac:dyDescent="0.3">
      <c r="A12" s="34" t="s">
        <v>105</v>
      </c>
      <c r="B12" s="32">
        <v>1205</v>
      </c>
      <c r="C12" s="32">
        <v>1117</v>
      </c>
      <c r="D12" s="32">
        <v>88</v>
      </c>
      <c r="E12" s="32">
        <v>1164</v>
      </c>
      <c r="F12" s="32">
        <v>1087</v>
      </c>
      <c r="G12" s="32">
        <v>78</v>
      </c>
    </row>
    <row r="13" spans="1:7" s="12" customFormat="1" ht="22.95" customHeight="1" x14ac:dyDescent="0.3">
      <c r="A13" s="34" t="s">
        <v>106</v>
      </c>
      <c r="B13" s="32">
        <v>361</v>
      </c>
      <c r="C13" s="32">
        <v>234</v>
      </c>
      <c r="D13" s="32">
        <v>127</v>
      </c>
      <c r="E13" s="32">
        <v>667</v>
      </c>
      <c r="F13" s="32">
        <v>554</v>
      </c>
      <c r="G13" s="32">
        <v>113</v>
      </c>
    </row>
    <row r="14" spans="1:7" s="12" customFormat="1" ht="22.95" customHeight="1" x14ac:dyDescent="0.3">
      <c r="A14" s="34" t="s">
        <v>107</v>
      </c>
      <c r="B14" s="32">
        <v>18250</v>
      </c>
      <c r="C14" s="32">
        <v>5339</v>
      </c>
      <c r="D14" s="32">
        <v>12911</v>
      </c>
      <c r="E14" s="32">
        <v>16099</v>
      </c>
      <c r="F14" s="32">
        <v>6120</v>
      </c>
      <c r="G14" s="32">
        <v>9978</v>
      </c>
    </row>
    <row r="15" spans="1:7" s="12" customFormat="1" ht="43.95" customHeight="1" x14ac:dyDescent="0.3">
      <c r="A15" s="35" t="s">
        <v>100</v>
      </c>
      <c r="B15" s="36">
        <v>13004</v>
      </c>
      <c r="C15" s="36">
        <v>268</v>
      </c>
      <c r="D15" s="36">
        <v>12736</v>
      </c>
      <c r="E15" s="32">
        <v>9542</v>
      </c>
      <c r="F15" s="32">
        <v>40</v>
      </c>
      <c r="G15" s="32">
        <v>9502</v>
      </c>
    </row>
    <row r="16" spans="1:7" s="12" customFormat="1" ht="22.95" customHeight="1" x14ac:dyDescent="0.3">
      <c r="A16" s="35" t="s">
        <v>55</v>
      </c>
      <c r="B16" s="36">
        <v>1713</v>
      </c>
      <c r="C16" s="36">
        <v>1673</v>
      </c>
      <c r="D16" s="36">
        <v>40</v>
      </c>
      <c r="E16" s="32">
        <v>4127</v>
      </c>
      <c r="F16" s="32">
        <v>3867</v>
      </c>
      <c r="G16" s="32">
        <v>260</v>
      </c>
    </row>
    <row r="17" spans="1:7" s="12" customFormat="1" ht="22.95" customHeight="1" x14ac:dyDescent="0.3">
      <c r="A17" s="37" t="s">
        <v>57</v>
      </c>
      <c r="B17" s="36">
        <v>220</v>
      </c>
      <c r="C17" s="36">
        <v>220</v>
      </c>
      <c r="D17" s="32">
        <v>0</v>
      </c>
      <c r="E17" s="32">
        <v>531</v>
      </c>
      <c r="F17" s="32">
        <v>522</v>
      </c>
      <c r="G17" s="32">
        <v>9</v>
      </c>
    </row>
    <row r="18" spans="1:7" s="12" customFormat="1" ht="22.95" customHeight="1" x14ac:dyDescent="0.3">
      <c r="A18" s="37" t="s">
        <v>65</v>
      </c>
      <c r="B18" s="36">
        <v>3314</v>
      </c>
      <c r="C18" s="36">
        <v>3179</v>
      </c>
      <c r="D18" s="36">
        <f t="shared" ref="D18:G18" si="0">D14-D15-D16-D17</f>
        <v>135</v>
      </c>
      <c r="E18" s="36">
        <f t="shared" si="0"/>
        <v>1899</v>
      </c>
      <c r="F18" s="36">
        <f t="shared" si="0"/>
        <v>1691</v>
      </c>
      <c r="G18" s="36">
        <f t="shared" si="0"/>
        <v>207</v>
      </c>
    </row>
    <row r="19" spans="1:7" s="12" customFormat="1" ht="22.95" customHeight="1" x14ac:dyDescent="0.3">
      <c r="A19" s="28" t="s">
        <v>81</v>
      </c>
      <c r="B19" s="29">
        <v>89777</v>
      </c>
      <c r="C19" s="29">
        <v>35309</v>
      </c>
      <c r="D19" s="29">
        <v>54469</v>
      </c>
      <c r="E19" s="29">
        <v>92550</v>
      </c>
      <c r="F19" s="29">
        <v>31543</v>
      </c>
      <c r="G19" s="29">
        <v>61008</v>
      </c>
    </row>
    <row r="20" spans="1:7" s="12" customFormat="1" ht="22.95" customHeight="1" x14ac:dyDescent="0.3">
      <c r="A20" s="30" t="s">
        <v>39</v>
      </c>
      <c r="B20" s="29"/>
      <c r="C20" s="29"/>
      <c r="D20" s="29"/>
      <c r="E20" s="29"/>
      <c r="F20" s="29"/>
      <c r="G20" s="29"/>
    </row>
    <row r="21" spans="1:7" s="12" customFormat="1" ht="22.95" customHeight="1" x14ac:dyDescent="0.3">
      <c r="A21" s="31" t="s">
        <v>20</v>
      </c>
      <c r="B21" s="32">
        <v>83314</v>
      </c>
      <c r="C21" s="32">
        <v>29220</v>
      </c>
      <c r="D21" s="32">
        <v>54094</v>
      </c>
      <c r="E21" s="32">
        <v>83986</v>
      </c>
      <c r="F21" s="32">
        <v>23475</v>
      </c>
      <c r="G21" s="32">
        <v>60512</v>
      </c>
    </row>
    <row r="22" spans="1:7" s="12" customFormat="1" ht="22.95" customHeight="1" x14ac:dyDescent="0.3">
      <c r="A22" s="31" t="s">
        <v>21</v>
      </c>
      <c r="B22" s="32">
        <v>327</v>
      </c>
      <c r="C22" s="32">
        <v>327</v>
      </c>
      <c r="D22" s="32">
        <v>0</v>
      </c>
      <c r="E22" s="32">
        <v>253</v>
      </c>
      <c r="F22" s="32">
        <v>253</v>
      </c>
      <c r="G22" s="32">
        <v>0</v>
      </c>
    </row>
    <row r="23" spans="1:7" s="12" customFormat="1" ht="22.95" customHeight="1" x14ac:dyDescent="0.3">
      <c r="A23" s="31" t="s">
        <v>22</v>
      </c>
      <c r="B23" s="32">
        <v>5195</v>
      </c>
      <c r="C23" s="32">
        <v>4988</v>
      </c>
      <c r="D23" s="32">
        <v>207</v>
      </c>
      <c r="E23" s="32">
        <v>6554</v>
      </c>
      <c r="F23" s="32">
        <v>6237</v>
      </c>
      <c r="G23" s="32">
        <v>317</v>
      </c>
    </row>
    <row r="24" spans="1:7" s="12" customFormat="1" ht="22.95" customHeight="1" x14ac:dyDescent="0.3">
      <c r="A24" s="31" t="s">
        <v>23</v>
      </c>
      <c r="B24" s="32">
        <v>942</v>
      </c>
      <c r="C24" s="32">
        <v>775</v>
      </c>
      <c r="D24" s="32">
        <v>167</v>
      </c>
      <c r="E24" s="32">
        <v>1757</v>
      </c>
      <c r="F24" s="32">
        <v>1578</v>
      </c>
      <c r="G24" s="32">
        <v>179</v>
      </c>
    </row>
    <row r="25" spans="1:7" s="12" customFormat="1" ht="22.95" customHeight="1" x14ac:dyDescent="0.3">
      <c r="A25" s="30" t="s">
        <v>104</v>
      </c>
      <c r="B25" s="33"/>
      <c r="C25" s="33"/>
      <c r="D25" s="33"/>
      <c r="E25" s="33"/>
      <c r="F25" s="33"/>
      <c r="G25" s="33"/>
    </row>
    <row r="26" spans="1:7" s="12" customFormat="1" ht="22.95" customHeight="1" x14ac:dyDescent="0.3">
      <c r="A26" s="34" t="s">
        <v>105</v>
      </c>
      <c r="B26" s="32">
        <v>1721</v>
      </c>
      <c r="C26" s="32">
        <v>1388</v>
      </c>
      <c r="D26" s="32">
        <v>333</v>
      </c>
      <c r="E26" s="32">
        <v>3571</v>
      </c>
      <c r="F26" s="32">
        <v>1498</v>
      </c>
      <c r="G26" s="32">
        <v>2073</v>
      </c>
    </row>
    <row r="27" spans="1:7" s="12" customFormat="1" ht="22.95" customHeight="1" x14ac:dyDescent="0.3">
      <c r="A27" s="34" t="s">
        <v>106</v>
      </c>
      <c r="B27" s="32">
        <v>25550</v>
      </c>
      <c r="C27" s="32">
        <v>4927</v>
      </c>
      <c r="D27" s="32">
        <v>20623</v>
      </c>
      <c r="E27" s="32">
        <v>25996</v>
      </c>
      <c r="F27" s="32">
        <v>5769</v>
      </c>
      <c r="G27" s="32">
        <v>20227</v>
      </c>
    </row>
    <row r="28" spans="1:7" s="12" customFormat="1" ht="22.95" customHeight="1" x14ac:dyDescent="0.3">
      <c r="A28" s="34" t="s">
        <v>107</v>
      </c>
      <c r="B28" s="32">
        <v>62507</v>
      </c>
      <c r="C28" s="32">
        <v>28995</v>
      </c>
      <c r="D28" s="32">
        <v>33512</v>
      </c>
      <c r="E28" s="32">
        <v>62983</v>
      </c>
      <c r="F28" s="32">
        <v>24275</v>
      </c>
      <c r="G28" s="32">
        <v>38708</v>
      </c>
    </row>
    <row r="29" spans="1:7" s="12" customFormat="1" ht="22.95" customHeight="1" x14ac:dyDescent="0.3">
      <c r="A29" s="35" t="s">
        <v>55</v>
      </c>
      <c r="B29" s="36">
        <v>17417</v>
      </c>
      <c r="C29" s="36">
        <v>9563</v>
      </c>
      <c r="D29" s="36">
        <v>7853</v>
      </c>
      <c r="E29" s="32">
        <v>20842</v>
      </c>
      <c r="F29" s="32">
        <v>10854</v>
      </c>
      <c r="G29" s="32">
        <v>9988</v>
      </c>
    </row>
    <row r="30" spans="1:7" s="12" customFormat="1" ht="22.95" customHeight="1" x14ac:dyDescent="0.3">
      <c r="A30" s="35" t="s">
        <v>56</v>
      </c>
      <c r="B30" s="36">
        <v>11768</v>
      </c>
      <c r="C30" s="36">
        <v>5883</v>
      </c>
      <c r="D30" s="36">
        <v>5885</v>
      </c>
      <c r="E30" s="32">
        <v>16972</v>
      </c>
      <c r="F30" s="32">
        <v>3417</v>
      </c>
      <c r="G30" s="32">
        <v>13554</v>
      </c>
    </row>
    <row r="31" spans="1:7" s="12" customFormat="1" ht="43.95" customHeight="1" x14ac:dyDescent="0.3">
      <c r="A31" s="37" t="s">
        <v>66</v>
      </c>
      <c r="B31" s="36">
        <v>13004</v>
      </c>
      <c r="C31" s="36">
        <v>268</v>
      </c>
      <c r="D31" s="36">
        <v>12736</v>
      </c>
      <c r="E31" s="32">
        <v>8602</v>
      </c>
      <c r="F31" s="32">
        <v>40</v>
      </c>
      <c r="G31" s="32">
        <v>8561</v>
      </c>
    </row>
    <row r="32" spans="1:7" s="12" customFormat="1" ht="22.95" customHeight="1" x14ac:dyDescent="0.3">
      <c r="A32" s="37" t="s">
        <v>65</v>
      </c>
      <c r="B32" s="36">
        <v>20320</v>
      </c>
      <c r="C32" s="36">
        <f t="shared" ref="C32:D32" si="1">C28-C29-C30-C31</f>
        <v>13281</v>
      </c>
      <c r="D32" s="36">
        <f t="shared" si="1"/>
        <v>7038</v>
      </c>
      <c r="E32" s="36">
        <v>16568</v>
      </c>
      <c r="F32" s="36">
        <v>9963</v>
      </c>
      <c r="G32" s="36">
        <v>6604</v>
      </c>
    </row>
    <row r="33" spans="1:13" s="12" customFormat="1" ht="22.95" customHeight="1" x14ac:dyDescent="0.3">
      <c r="A33" s="26" t="s">
        <v>75</v>
      </c>
      <c r="B33" s="33"/>
      <c r="C33" s="33"/>
      <c r="D33" s="33"/>
      <c r="E33" s="32"/>
      <c r="F33" s="32"/>
      <c r="G33" s="32"/>
    </row>
    <row r="34" spans="1:13" s="12" customFormat="1" ht="22.95" customHeight="1" x14ac:dyDescent="0.3">
      <c r="A34" s="28" t="s">
        <v>79</v>
      </c>
      <c r="B34" s="38">
        <f>SUM(B36:B39)</f>
        <v>100.00504642712959</v>
      </c>
      <c r="C34" s="38">
        <f t="shared" ref="C34:G34" si="2">SUM(C36:C39)</f>
        <v>100.00000000000001</v>
      </c>
      <c r="D34" s="38">
        <f t="shared" si="2"/>
        <v>100.00000000000001</v>
      </c>
      <c r="E34" s="38">
        <f t="shared" si="2"/>
        <v>100.00557724484105</v>
      </c>
      <c r="F34" s="38">
        <f t="shared" si="2"/>
        <v>100.01288493750805</v>
      </c>
      <c r="G34" s="38">
        <f t="shared" si="2"/>
        <v>100</v>
      </c>
    </row>
    <row r="35" spans="1:13" s="12" customFormat="1" ht="22.95" customHeight="1" x14ac:dyDescent="0.3">
      <c r="A35" s="30" t="s">
        <v>39</v>
      </c>
      <c r="B35" s="29"/>
      <c r="C35" s="29"/>
      <c r="D35" s="29"/>
      <c r="E35" s="29"/>
      <c r="F35" s="29"/>
      <c r="G35" s="29"/>
    </row>
    <row r="36" spans="1:13" s="12" customFormat="1" ht="22.95" customHeight="1" x14ac:dyDescent="0.3">
      <c r="A36" s="31" t="s">
        <v>20</v>
      </c>
      <c r="B36" s="39">
        <f>B7/$B$5*100</f>
        <v>69.84759790068631</v>
      </c>
      <c r="C36" s="39">
        <f>C7/$C$5*100</f>
        <v>14.065769805680119</v>
      </c>
      <c r="D36" s="39">
        <f>D7/$D$5*100</f>
        <v>98.278226420844135</v>
      </c>
      <c r="E36" s="39">
        <f>E7/$E$5*100</f>
        <v>58.410485220301169</v>
      </c>
      <c r="F36" s="39">
        <f>F7/$F$5*100</f>
        <v>9.2385001932740636</v>
      </c>
      <c r="G36" s="39">
        <f>G7/$G$5*100</f>
        <v>95.938637034123317</v>
      </c>
    </row>
    <row r="37" spans="1:13" s="12" customFormat="1" ht="22.95" customHeight="1" x14ac:dyDescent="0.3">
      <c r="A37" s="31" t="s">
        <v>21</v>
      </c>
      <c r="B37" s="39">
        <f>B8/$B$5*100</f>
        <v>1.6501816713766653</v>
      </c>
      <c r="C37" s="39">
        <f>C8/$C$5*100</f>
        <v>4.8878923766816147</v>
      </c>
      <c r="D37" s="39">
        <f>D8/$D$5*100</f>
        <v>0</v>
      </c>
      <c r="E37" s="39">
        <f>E8/$E$5*100</f>
        <v>1.4110429447852761</v>
      </c>
      <c r="F37" s="39">
        <f>F8/$F$5*100</f>
        <v>3.2598891895374309</v>
      </c>
      <c r="G37" s="39">
        <f>G8/$G$5*100</f>
        <v>0</v>
      </c>
    </row>
    <row r="38" spans="1:13" s="12" customFormat="1" ht="22.95" customHeight="1" x14ac:dyDescent="0.3">
      <c r="A38" s="31" t="s">
        <v>22</v>
      </c>
      <c r="B38" s="39">
        <f>B9/$B$5*100</f>
        <v>26.216188938231731</v>
      </c>
      <c r="C38" s="39">
        <f>C9/$C$5*100</f>
        <v>74.559043348281023</v>
      </c>
      <c r="D38" s="39">
        <f>D9/$D$5*100</f>
        <v>1.57702270303215</v>
      </c>
      <c r="E38" s="39">
        <f>E9/$E$5*100</f>
        <v>36.55326268823201</v>
      </c>
      <c r="F38" s="39">
        <f>F9/$F$5*100</f>
        <v>80.363355237727092</v>
      </c>
      <c r="G38" s="39">
        <f>G9/$G$5*100</f>
        <v>3.1173173370046219</v>
      </c>
    </row>
    <row r="39" spans="1:13" s="12" customFormat="1" ht="22.95" customHeight="1" x14ac:dyDescent="0.3">
      <c r="A39" s="31" t="s">
        <v>23</v>
      </c>
      <c r="B39" s="39">
        <f>B10/$B$5*100</f>
        <v>2.2910779168348809</v>
      </c>
      <c r="C39" s="39">
        <f>C10/$C$5*100</f>
        <v>6.4872944693572494</v>
      </c>
      <c r="D39" s="39">
        <f>D10/$D$5*100</f>
        <v>0.14475087612372392</v>
      </c>
      <c r="E39" s="39">
        <f>E10/$E$5*100</f>
        <v>3.6307863915225878</v>
      </c>
      <c r="F39" s="39">
        <f>F10/$F$5*100</f>
        <v>7.1511403169694621</v>
      </c>
      <c r="G39" s="39">
        <f>G10/$G$5*100</f>
        <v>0.94404562887206223</v>
      </c>
    </row>
    <row r="40" spans="1:13" s="12" customFormat="1" ht="22.95" customHeight="1" x14ac:dyDescent="0.3">
      <c r="A40" s="30" t="s">
        <v>104</v>
      </c>
      <c r="B40" s="39"/>
      <c r="C40" s="39"/>
      <c r="D40" s="39"/>
      <c r="E40" s="39"/>
      <c r="F40" s="39"/>
      <c r="G40" s="39"/>
    </row>
    <row r="41" spans="1:13" s="12" customFormat="1" ht="22.95" customHeight="1" x14ac:dyDescent="0.3">
      <c r="A41" s="34" t="s">
        <v>105</v>
      </c>
      <c r="B41" s="39">
        <f>B12/$B$5*100</f>
        <v>6.0809446911586598</v>
      </c>
      <c r="C41" s="39">
        <f>C12/$C$5*100</f>
        <v>16.696562032884906</v>
      </c>
      <c r="D41" s="39">
        <f>D12/$D$5*100</f>
        <v>0.67042511046777387</v>
      </c>
      <c r="E41" s="39">
        <f>E12/$E$5*100</f>
        <v>6.4919129949804795</v>
      </c>
      <c r="F41" s="39">
        <f>F12/$F$5*100</f>
        <v>14.005927071253705</v>
      </c>
      <c r="G41" s="39">
        <f>G12/$G$5*100</f>
        <v>0.76703707345855043</v>
      </c>
    </row>
    <row r="42" spans="1:13" s="12" customFormat="1" ht="22.95" customHeight="1" x14ac:dyDescent="0.3">
      <c r="A42" s="34" t="s">
        <v>106</v>
      </c>
      <c r="B42" s="39">
        <f>B13/$B$5*100</f>
        <v>1.8217601937828016</v>
      </c>
      <c r="C42" s="39">
        <f>C13/$C$5*100</f>
        <v>3.4977578475336322</v>
      </c>
      <c r="D42" s="39">
        <f>D13/$D$5*100</f>
        <v>0.96754532987962816</v>
      </c>
      <c r="E42" s="39">
        <f>E13/$E$5*100</f>
        <v>3.720022308979364</v>
      </c>
      <c r="F42" s="39">
        <f>F13/$F$5*100</f>
        <v>7.1382553794614099</v>
      </c>
      <c r="G42" s="39">
        <f>G13/$G$5*100</f>
        <v>1.1112203756514898</v>
      </c>
    </row>
    <row r="43" spans="1:13" s="12" customFormat="1" ht="22.95" customHeight="1" x14ac:dyDescent="0.3">
      <c r="A43" s="34" t="s">
        <v>107</v>
      </c>
      <c r="B43" s="39">
        <f>B14/$B$5*100</f>
        <v>92.097295115058543</v>
      </c>
      <c r="C43" s="39">
        <f>C14/$C$5*100</f>
        <v>79.805680119581467</v>
      </c>
      <c r="D43" s="39">
        <f>D14/$D$5*100</f>
        <v>98.362029559652598</v>
      </c>
      <c r="E43" s="39">
        <f>E14/$E$5*100</f>
        <v>89.788064696040166</v>
      </c>
      <c r="F43" s="39">
        <f>F14/$F$5*100</f>
        <v>78.855817549284893</v>
      </c>
      <c r="G43" s="39">
        <f>G14/$G$5*100</f>
        <v>98.121742550889962</v>
      </c>
      <c r="H43" s="44"/>
      <c r="I43" s="44"/>
      <c r="J43" s="44"/>
      <c r="K43" s="44"/>
      <c r="L43" s="44"/>
      <c r="M43" s="44"/>
    </row>
    <row r="44" spans="1:13" s="12" customFormat="1" ht="43.95" customHeight="1" x14ac:dyDescent="0.3">
      <c r="A44" s="35" t="s">
        <v>100</v>
      </c>
      <c r="B44" s="39">
        <f t="shared" ref="B44:B47" si="3">B15/$B$5*100</f>
        <v>65.623738393217607</v>
      </c>
      <c r="C44" s="39">
        <f t="shared" ref="C44:C46" si="4">C15/$C$5*100</f>
        <v>4.0059790732436467</v>
      </c>
      <c r="D44" s="39">
        <f t="shared" ref="D44:D47" si="5">D15/$D$5*100</f>
        <v>97.028797805881467</v>
      </c>
      <c r="E44" s="39">
        <f t="shared" ref="E44:E47" si="6">E15/$E$5*100</f>
        <v>53.218070273285001</v>
      </c>
      <c r="F44" s="39">
        <f t="shared" ref="F44:F47" si="7">F15/$F$5*100</f>
        <v>0.5153975003221235</v>
      </c>
      <c r="G44" s="39">
        <f t="shared" ref="G44:G47" si="8">G15/$G$5*100</f>
        <v>93.440849641065981</v>
      </c>
    </row>
    <row r="45" spans="1:13" s="12" customFormat="1" ht="22.95" customHeight="1" x14ac:dyDescent="0.3">
      <c r="A45" s="37" t="s">
        <v>55</v>
      </c>
      <c r="B45" s="39">
        <f t="shared" si="3"/>
        <v>8.6445296729915224</v>
      </c>
      <c r="C45" s="39">
        <f t="shared" si="4"/>
        <v>25.00747384155456</v>
      </c>
      <c r="D45" s="39">
        <f t="shared" si="5"/>
        <v>0.30473868657626085</v>
      </c>
      <c r="E45" s="39">
        <f t="shared" si="6"/>
        <v>23.017289459007252</v>
      </c>
      <c r="F45" s="39">
        <f t="shared" si="7"/>
        <v>49.826053343641284</v>
      </c>
      <c r="G45" s="39">
        <f t="shared" si="8"/>
        <v>2.5567902448618351</v>
      </c>
    </row>
    <row r="46" spans="1:13" s="12" customFormat="1" ht="22.95" customHeight="1" x14ac:dyDescent="0.3">
      <c r="A46" s="37" t="s">
        <v>57</v>
      </c>
      <c r="B46" s="39">
        <f t="shared" si="3"/>
        <v>1.1102139685102947</v>
      </c>
      <c r="C46" s="39">
        <f t="shared" si="4"/>
        <v>3.2884902840059791</v>
      </c>
      <c r="D46" s="39">
        <f t="shared" si="5"/>
        <v>0</v>
      </c>
      <c r="E46" s="39">
        <f t="shared" si="6"/>
        <v>2.961517010596765</v>
      </c>
      <c r="F46" s="39">
        <f t="shared" si="7"/>
        <v>6.7259373792037112</v>
      </c>
      <c r="G46" s="39">
        <f t="shared" si="8"/>
        <v>8.8504277706755827E-2</v>
      </c>
    </row>
    <row r="47" spans="1:13" s="12" customFormat="1" ht="22.95" customHeight="1" x14ac:dyDescent="0.3">
      <c r="A47" s="37" t="s">
        <v>65</v>
      </c>
      <c r="B47" s="39">
        <f t="shared" si="3"/>
        <v>16.723859507468713</v>
      </c>
      <c r="C47" s="39">
        <f>C18/$C$5*100</f>
        <v>47.518684603886399</v>
      </c>
      <c r="D47" s="39">
        <f t="shared" si="5"/>
        <v>1.0284930671948804</v>
      </c>
      <c r="E47" s="39">
        <f t="shared" si="6"/>
        <v>10.591187953151143</v>
      </c>
      <c r="F47" s="39">
        <f t="shared" si="7"/>
        <v>21.788429326117768</v>
      </c>
      <c r="G47" s="39">
        <f t="shared" si="8"/>
        <v>2.035598387255384</v>
      </c>
    </row>
    <row r="48" spans="1:13" s="12" customFormat="1" ht="22.95" customHeight="1" x14ac:dyDescent="0.3">
      <c r="A48" s="28" t="s">
        <v>81</v>
      </c>
      <c r="B48" s="40">
        <v>100</v>
      </c>
      <c r="C48" s="40">
        <v>100</v>
      </c>
      <c r="D48" s="40">
        <v>100</v>
      </c>
      <c r="E48" s="40">
        <v>100</v>
      </c>
      <c r="F48" s="40">
        <v>100</v>
      </c>
      <c r="G48" s="40">
        <v>100</v>
      </c>
    </row>
    <row r="49" spans="1:13" s="12" customFormat="1" ht="22.95" customHeight="1" x14ac:dyDescent="0.3">
      <c r="A49" s="30" t="s">
        <v>39</v>
      </c>
      <c r="B49" s="40"/>
      <c r="C49" s="40"/>
      <c r="D49" s="40"/>
      <c r="E49" s="40"/>
      <c r="F49" s="40"/>
      <c r="G49" s="40"/>
    </row>
    <row r="50" spans="1:13" ht="22.95" customHeight="1" x14ac:dyDescent="0.4">
      <c r="A50" s="31" t="s">
        <v>20</v>
      </c>
      <c r="B50" s="39">
        <f>B21/$B$19*100</f>
        <v>92.80105149425799</v>
      </c>
      <c r="C50" s="39">
        <f>C21/$C$19*100</f>
        <v>82.7551049307542</v>
      </c>
      <c r="D50" s="39">
        <f>D21/$D$19*100</f>
        <v>99.311535001560529</v>
      </c>
      <c r="E50" s="39">
        <f>E21/$E$19*100</f>
        <v>90.74662344678552</v>
      </c>
      <c r="F50" s="39">
        <f>F21/$F$19*100</f>
        <v>74.422217290682553</v>
      </c>
      <c r="G50" s="39">
        <f>G21/$G$19*100</f>
        <v>99.1869918699187</v>
      </c>
    </row>
    <row r="51" spans="1:13" ht="22.95" customHeight="1" x14ac:dyDescent="0.4">
      <c r="A51" s="31" t="s">
        <v>21</v>
      </c>
      <c r="B51" s="39">
        <f>B22/$B$19*100</f>
        <v>0.36423582877574434</v>
      </c>
      <c r="C51" s="39">
        <f>C22/$C$19*100</f>
        <v>0.92610949049817326</v>
      </c>
      <c r="D51" s="39">
        <f>D22/$D$19*100</f>
        <v>0</v>
      </c>
      <c r="E51" s="39">
        <f>E22/$E$19*100</f>
        <v>0.2733657482441923</v>
      </c>
      <c r="F51" s="39">
        <f>F22/$F$19*100</f>
        <v>0.80207970072599299</v>
      </c>
      <c r="G51" s="39">
        <f>G22/$G$19*100</f>
        <v>0</v>
      </c>
    </row>
    <row r="52" spans="1:13" ht="22.95" customHeight="1" x14ac:dyDescent="0.4">
      <c r="A52" s="31" t="s">
        <v>22</v>
      </c>
      <c r="B52" s="39">
        <f>B23/$B$19*100</f>
        <v>5.7865600320794863</v>
      </c>
      <c r="C52" s="39">
        <f>C23/$C$19*100</f>
        <v>14.126709903990484</v>
      </c>
      <c r="D52" s="39">
        <f>D23/$D$19*100</f>
        <v>0.38003267913859262</v>
      </c>
      <c r="E52" s="39">
        <f>E23/$E$19*100</f>
        <v>7.0815775256618041</v>
      </c>
      <c r="F52" s="39">
        <f>F23/$F$19*100</f>
        <v>19.773008274419045</v>
      </c>
      <c r="G52" s="39">
        <f>G23/$G$19*100</f>
        <v>0.5196039863624442</v>
      </c>
    </row>
    <row r="53" spans="1:13" ht="22.95" customHeight="1" x14ac:dyDescent="0.4">
      <c r="A53" s="31" t="s">
        <v>23</v>
      </c>
      <c r="B53" s="39">
        <f>B24/$B$19*100</f>
        <v>1.0492665159227865</v>
      </c>
      <c r="C53" s="39">
        <f>C24/$C$19*100</f>
        <v>2.1949078138718172</v>
      </c>
      <c r="D53" s="39">
        <f>D24/$D$19*100</f>
        <v>0.30659641263838144</v>
      </c>
      <c r="E53" s="39">
        <f>E24/$E$19*100</f>
        <v>1.8984332793084819</v>
      </c>
      <c r="F53" s="39">
        <f>F24/$F$19*100</f>
        <v>5.0026947341724002</v>
      </c>
      <c r="G53" s="39">
        <f>G24/$G$19*100</f>
        <v>0.29340414371885654</v>
      </c>
    </row>
    <row r="54" spans="1:13" ht="22.95" customHeight="1" x14ac:dyDescent="0.4">
      <c r="A54" s="30" t="s">
        <v>104</v>
      </c>
      <c r="B54" s="43"/>
      <c r="C54" s="43"/>
      <c r="D54" s="39"/>
      <c r="E54" s="43"/>
      <c r="F54" s="43"/>
      <c r="G54" s="43"/>
    </row>
    <row r="55" spans="1:13" ht="22.95" customHeight="1" x14ac:dyDescent="0.4">
      <c r="A55" s="34" t="s">
        <v>105</v>
      </c>
      <c r="B55" s="39">
        <f>B26/$B$19*100</f>
        <v>1.9169720529757066</v>
      </c>
      <c r="C55" s="39">
        <f>C26/$C$19*100</f>
        <v>3.9310090911665583</v>
      </c>
      <c r="D55" s="39">
        <f>D26/$D$19*100</f>
        <v>0.61135691861425767</v>
      </c>
      <c r="E55" s="39">
        <f>E26/$E$19*100</f>
        <v>3.8584548892490544</v>
      </c>
      <c r="F55" s="39">
        <f>F26/$F$19*100</f>
        <v>4.7490726944171442</v>
      </c>
      <c r="G55" s="39">
        <f>G26/$G$19*100</f>
        <v>3.3979150275373722</v>
      </c>
    </row>
    <row r="56" spans="1:13" ht="22.95" customHeight="1" x14ac:dyDescent="0.4">
      <c r="A56" s="34" t="s">
        <v>106</v>
      </c>
      <c r="B56" s="39">
        <f>B27/$B$19*100</f>
        <v>28.45940497009256</v>
      </c>
      <c r="C56" s="39">
        <f>C27/$C$19*100</f>
        <v>13.953949417995412</v>
      </c>
      <c r="D56" s="39">
        <f>D27/$D$19*100</f>
        <v>37.861903100846348</v>
      </c>
      <c r="E56" s="39">
        <f>E27/$E$19*100</f>
        <v>28.088600756347919</v>
      </c>
      <c r="F56" s="39">
        <f>F27/$F$19*100</f>
        <v>18.289319341850806</v>
      </c>
      <c r="G56" s="39">
        <f>G27/$G$19*100</f>
        <v>33.154668240230791</v>
      </c>
    </row>
    <row r="57" spans="1:13" ht="22.95" customHeight="1" x14ac:dyDescent="0.4">
      <c r="A57" s="34" t="s">
        <v>107</v>
      </c>
      <c r="B57" s="39">
        <f>B28/$B$19*100</f>
        <v>69.624736847967739</v>
      </c>
      <c r="C57" s="39">
        <f>C28/$C$19*100</f>
        <v>82.117873629952697</v>
      </c>
      <c r="D57" s="39">
        <f>D28/$D$19*100</f>
        <v>61.524904073876883</v>
      </c>
      <c r="E57" s="39">
        <f>E28/$E$19*100</f>
        <v>68.052944354403024</v>
      </c>
      <c r="F57" s="39">
        <f>F28/$F$19*100</f>
        <v>76.958437688235108</v>
      </c>
      <c r="G57" s="39">
        <f>G28/$G$19*100</f>
        <v>63.447416732231844</v>
      </c>
      <c r="H57" s="44"/>
      <c r="I57" s="44"/>
      <c r="J57" s="44"/>
      <c r="K57" s="44"/>
      <c r="L57" s="44"/>
      <c r="M57" s="44"/>
    </row>
    <row r="58" spans="1:13" ht="22.95" customHeight="1" x14ac:dyDescent="0.4">
      <c r="A58" s="35" t="s">
        <v>55</v>
      </c>
      <c r="B58" s="39">
        <f t="shared" ref="B58:B61" si="9">B29/$B$19*100</f>
        <v>19.400291834211437</v>
      </c>
      <c r="C58" s="39">
        <f t="shared" ref="C58:C61" si="10">C29/$C$19*100</f>
        <v>27.083746353620892</v>
      </c>
      <c r="D58" s="39">
        <f t="shared" ref="D58:D61" si="11">D29/$D$19*100</f>
        <v>14.417375020653949</v>
      </c>
      <c r="E58" s="39">
        <f t="shared" ref="E58:E61" si="12">E29/$E$19*100</f>
        <v>22.519719070772556</v>
      </c>
      <c r="F58" s="39">
        <f>F29/$F$19*100</f>
        <v>34.410170243794184</v>
      </c>
      <c r="G58" s="39">
        <f t="shared" ref="G58:G61" si="13">G29/$G$19*100</f>
        <v>16.371623393653291</v>
      </c>
    </row>
    <row r="59" spans="1:13" ht="22.95" customHeight="1" x14ac:dyDescent="0.4">
      <c r="A59" s="35" t="s">
        <v>56</v>
      </c>
      <c r="B59" s="39">
        <f t="shared" si="9"/>
        <v>13.108034351782752</v>
      </c>
      <c r="C59" s="39">
        <f t="shared" si="10"/>
        <v>16.661474411623097</v>
      </c>
      <c r="D59" s="39">
        <f t="shared" si="11"/>
        <v>10.804310708843563</v>
      </c>
      <c r="E59" s="39">
        <f t="shared" si="12"/>
        <v>18.338195569962181</v>
      </c>
      <c r="F59" s="39">
        <f t="shared" ref="F59:F61" si="14">F30/$F$19*100</f>
        <v>10.832831373046318</v>
      </c>
      <c r="G59" s="39">
        <f t="shared" si="13"/>
        <v>22.216758457907162</v>
      </c>
    </row>
    <row r="60" spans="1:13" ht="43.5" customHeight="1" x14ac:dyDescent="0.4">
      <c r="A60" s="37" t="s">
        <v>66</v>
      </c>
      <c r="B60" s="39">
        <f t="shared" si="9"/>
        <v>14.484778952292904</v>
      </c>
      <c r="C60" s="39">
        <f t="shared" si="10"/>
        <v>0.75901328273244784</v>
      </c>
      <c r="D60" s="39">
        <f t="shared" si="11"/>
        <v>23.382107253667222</v>
      </c>
      <c r="E60" s="39">
        <f t="shared" si="12"/>
        <v>9.2944354403025393</v>
      </c>
      <c r="F60" s="39">
        <f t="shared" si="14"/>
        <v>0.12681101987762736</v>
      </c>
      <c r="G60" s="39">
        <f t="shared" si="13"/>
        <v>14.032585890375032</v>
      </c>
    </row>
    <row r="61" spans="1:13" ht="21.75" customHeight="1" thickBot="1" x14ac:dyDescent="0.45">
      <c r="A61" s="37" t="s">
        <v>65</v>
      </c>
      <c r="B61" s="39">
        <f t="shared" si="9"/>
        <v>22.633859451752674</v>
      </c>
      <c r="C61" s="39">
        <f t="shared" si="10"/>
        <v>37.613639581976265</v>
      </c>
      <c r="D61" s="39">
        <f t="shared" si="11"/>
        <v>12.921111090712149</v>
      </c>
      <c r="E61" s="39">
        <f t="shared" si="12"/>
        <v>17.901674770394383</v>
      </c>
      <c r="F61" s="39">
        <f t="shared" si="14"/>
        <v>31.58545477602004</v>
      </c>
      <c r="G61" s="39">
        <f t="shared" si="13"/>
        <v>10.824809861001835</v>
      </c>
    </row>
    <row r="62" spans="1:13" ht="2.25" customHeight="1" thickBot="1" x14ac:dyDescent="0.45">
      <c r="A62" s="41"/>
      <c r="B62" s="42"/>
      <c r="C62" s="42"/>
      <c r="D62" s="42"/>
      <c r="E62" s="42"/>
      <c r="F62" s="42"/>
      <c r="G62" s="42"/>
    </row>
    <row r="63" spans="1:13" ht="35.4" customHeight="1" thickTop="1" x14ac:dyDescent="0.4">
      <c r="A63" s="13" t="s">
        <v>73</v>
      </c>
      <c r="B63" s="13"/>
      <c r="C63" s="13"/>
      <c r="D63" s="13"/>
      <c r="E63" s="13"/>
      <c r="F63" s="13"/>
      <c r="G63" s="13"/>
    </row>
    <row r="64" spans="1:13" x14ac:dyDescent="0.4">
      <c r="B64" s="15"/>
      <c r="C64" s="13"/>
      <c r="D64" s="13"/>
      <c r="E64" s="13"/>
      <c r="F64" s="13"/>
      <c r="G64" s="13"/>
    </row>
    <row r="65" spans="1:7" x14ac:dyDescent="0.4">
      <c r="A65" s="13"/>
      <c r="B65" s="13"/>
      <c r="C65" s="13"/>
      <c r="D65" s="13"/>
      <c r="E65" s="13"/>
      <c r="F65" s="13"/>
      <c r="G65" s="13"/>
    </row>
    <row r="66" spans="1:7" x14ac:dyDescent="0.4">
      <c r="A66" s="13"/>
      <c r="B66" s="13"/>
      <c r="C66" s="13"/>
      <c r="D66" s="13"/>
      <c r="E66" s="13"/>
      <c r="F66" s="13"/>
      <c r="G66" s="13"/>
    </row>
  </sheetData>
  <mergeCells count="4">
    <mergeCell ref="A1:G1"/>
    <mergeCell ref="A2:A3"/>
    <mergeCell ref="B2:D2"/>
    <mergeCell ref="E2:G2"/>
  </mergeCells>
  <printOptions horizontalCentered="1"/>
  <pageMargins left="0.2" right="0.2" top="0.75" bottom="0.75" header="0.3" footer="0.3"/>
  <pageSetup scale="44" orientation="portrait" r:id="rId1"/>
  <headerFooter>
    <oddFooter>&amp;L&amp;"-,Italic"&amp;20Source: Report of the Labour Force Survey (LFS) 2019&amp;"-,Regular" &amp;R&amp;20&amp;[23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B125F-C20C-4D70-B4B4-46075310EA63}">
  <sheetPr codeName="Sheet8">
    <tabColor theme="9"/>
    <pageSetUpPr fitToPage="1"/>
  </sheetPr>
  <dimension ref="A1:G61"/>
  <sheetViews>
    <sheetView topLeftCell="A25" zoomScale="60" zoomScaleNormal="60" zoomScaleSheetLayoutView="70" workbookViewId="0">
      <selection activeCell="C17" sqref="C17"/>
    </sheetView>
  </sheetViews>
  <sheetFormatPr defaultColWidth="8.88671875" defaultRowHeight="25.8" x14ac:dyDescent="0.45"/>
  <cols>
    <col min="1" max="1" width="85.6640625" style="7" customWidth="1"/>
    <col min="2" max="7" width="20" style="9" customWidth="1"/>
    <col min="8" max="16384" width="8.88671875" style="1"/>
  </cols>
  <sheetData>
    <row r="1" spans="1:7" ht="36.6" customHeight="1" thickBot="1" x14ac:dyDescent="0.5">
      <c r="A1" s="79" t="s">
        <v>116</v>
      </c>
      <c r="B1" s="79"/>
      <c r="C1" s="79"/>
      <c r="D1" s="79"/>
      <c r="E1" s="79"/>
      <c r="F1" s="79"/>
      <c r="G1" s="79"/>
    </row>
    <row r="2" spans="1:7" ht="37.200000000000003" customHeight="1" thickTop="1" thickBot="1" x14ac:dyDescent="0.5">
      <c r="A2" s="80" t="s">
        <v>33</v>
      </c>
      <c r="B2" s="82">
        <v>2018</v>
      </c>
      <c r="C2" s="83"/>
      <c r="D2" s="83"/>
      <c r="E2" s="82">
        <v>2019</v>
      </c>
      <c r="F2" s="83"/>
      <c r="G2" s="83"/>
    </row>
    <row r="3" spans="1:7" ht="37.200000000000003" customHeight="1" thickTop="1" thickBot="1" x14ac:dyDescent="0.5">
      <c r="A3" s="81"/>
      <c r="B3" s="2" t="s">
        <v>0</v>
      </c>
      <c r="C3" s="2" t="s">
        <v>2</v>
      </c>
      <c r="D3" s="2" t="s">
        <v>3</v>
      </c>
      <c r="E3" s="2" t="s">
        <v>0</v>
      </c>
      <c r="F3" s="2" t="s">
        <v>2</v>
      </c>
      <c r="G3" s="2" t="s">
        <v>3</v>
      </c>
    </row>
    <row r="4" spans="1:7" ht="27" customHeight="1" thickTop="1" x14ac:dyDescent="0.45">
      <c r="A4" s="46" t="s">
        <v>76</v>
      </c>
      <c r="B4" s="47"/>
      <c r="C4" s="48"/>
      <c r="D4" s="47"/>
      <c r="E4" s="47"/>
      <c r="F4" s="47"/>
      <c r="G4" s="47"/>
    </row>
    <row r="5" spans="1:7" s="3" customFormat="1" ht="27" customHeight="1" x14ac:dyDescent="0.3">
      <c r="A5" s="49" t="s">
        <v>5</v>
      </c>
      <c r="B5" s="50">
        <v>19223</v>
      </c>
      <c r="C5" s="50">
        <v>9935</v>
      </c>
      <c r="D5" s="50">
        <v>9288</v>
      </c>
      <c r="E5" s="50">
        <v>16234</v>
      </c>
      <c r="F5" s="50">
        <v>8545</v>
      </c>
      <c r="G5" s="50">
        <v>7689</v>
      </c>
    </row>
    <row r="6" spans="1:7" s="3" customFormat="1" ht="27" customHeight="1" x14ac:dyDescent="0.3">
      <c r="A6" s="51" t="s">
        <v>37</v>
      </c>
      <c r="B6" s="52"/>
      <c r="C6" s="53"/>
      <c r="D6" s="52"/>
      <c r="E6" s="52"/>
      <c r="F6" s="53"/>
      <c r="G6" s="52"/>
    </row>
    <row r="7" spans="1:7" s="3" customFormat="1" ht="27" customHeight="1" x14ac:dyDescent="0.3">
      <c r="A7" s="54" t="s">
        <v>13</v>
      </c>
      <c r="B7" s="52">
        <v>9644</v>
      </c>
      <c r="C7" s="52">
        <v>5536</v>
      </c>
      <c r="D7" s="52">
        <v>4109</v>
      </c>
      <c r="E7" s="52">
        <v>6458</v>
      </c>
      <c r="F7" s="52">
        <v>3687</v>
      </c>
      <c r="G7" s="52">
        <v>2772</v>
      </c>
    </row>
    <row r="8" spans="1:7" s="3" customFormat="1" ht="27" customHeight="1" x14ac:dyDescent="0.3">
      <c r="A8" s="54" t="s">
        <v>14</v>
      </c>
      <c r="B8" s="52">
        <v>9559</v>
      </c>
      <c r="C8" s="52">
        <v>4380</v>
      </c>
      <c r="D8" s="52">
        <v>5179</v>
      </c>
      <c r="E8" s="52">
        <v>9775</v>
      </c>
      <c r="F8" s="52">
        <v>4858</v>
      </c>
      <c r="G8" s="52">
        <v>4917</v>
      </c>
    </row>
    <row r="9" spans="1:7" s="3" customFormat="1" ht="27" customHeight="1" x14ac:dyDescent="0.3">
      <c r="A9" s="54" t="s">
        <v>15</v>
      </c>
      <c r="B9" s="52">
        <v>19</v>
      </c>
      <c r="C9" s="52">
        <v>19</v>
      </c>
      <c r="D9" s="52" t="s">
        <v>6</v>
      </c>
      <c r="E9" s="52" t="s">
        <v>6</v>
      </c>
      <c r="F9" s="52" t="s">
        <v>6</v>
      </c>
      <c r="G9" s="52" t="s">
        <v>6</v>
      </c>
    </row>
    <row r="10" spans="1:7" s="3" customFormat="1" ht="27" customHeight="1" x14ac:dyDescent="0.3">
      <c r="A10" s="51" t="s">
        <v>38</v>
      </c>
      <c r="B10" s="52"/>
      <c r="C10" s="52"/>
      <c r="D10" s="52"/>
      <c r="E10" s="52"/>
      <c r="F10" s="52"/>
      <c r="G10" s="52"/>
    </row>
    <row r="11" spans="1:7" s="3" customFormat="1" ht="27" customHeight="1" x14ac:dyDescent="0.3">
      <c r="A11" s="54" t="s">
        <v>16</v>
      </c>
      <c r="B11" s="52">
        <v>1168</v>
      </c>
      <c r="C11" s="52">
        <v>530</v>
      </c>
      <c r="D11" s="52">
        <v>638</v>
      </c>
      <c r="E11" s="52">
        <v>1149</v>
      </c>
      <c r="F11" s="52">
        <v>721</v>
      </c>
      <c r="G11" s="52">
        <v>427</v>
      </c>
    </row>
    <row r="12" spans="1:7" s="3" customFormat="1" ht="27" customHeight="1" x14ac:dyDescent="0.3">
      <c r="A12" s="54" t="s">
        <v>17</v>
      </c>
      <c r="B12" s="52">
        <v>10315</v>
      </c>
      <c r="C12" s="52">
        <v>5966</v>
      </c>
      <c r="D12" s="52">
        <v>4349</v>
      </c>
      <c r="E12" s="52">
        <v>8779</v>
      </c>
      <c r="F12" s="52">
        <v>4654</v>
      </c>
      <c r="G12" s="52">
        <v>4125</v>
      </c>
    </row>
    <row r="13" spans="1:7" s="3" customFormat="1" ht="27" customHeight="1" x14ac:dyDescent="0.3">
      <c r="A13" s="54" t="s">
        <v>18</v>
      </c>
      <c r="B13" s="52">
        <v>3787</v>
      </c>
      <c r="C13" s="52">
        <v>2089</v>
      </c>
      <c r="D13" s="52">
        <v>1699</v>
      </c>
      <c r="E13" s="52">
        <v>2784</v>
      </c>
      <c r="F13" s="52">
        <v>1790</v>
      </c>
      <c r="G13" s="52">
        <v>993</v>
      </c>
    </row>
    <row r="14" spans="1:7" s="3" customFormat="1" ht="27" customHeight="1" x14ac:dyDescent="0.3">
      <c r="A14" s="54" t="s">
        <v>19</v>
      </c>
      <c r="B14" s="52">
        <v>3953</v>
      </c>
      <c r="C14" s="52">
        <v>1350</v>
      </c>
      <c r="D14" s="52">
        <v>2603</v>
      </c>
      <c r="E14" s="52">
        <v>3522</v>
      </c>
      <c r="F14" s="52">
        <v>1379</v>
      </c>
      <c r="G14" s="52">
        <v>2144</v>
      </c>
    </row>
    <row r="15" spans="1:7" s="3" customFormat="1" ht="27" customHeight="1" x14ac:dyDescent="0.3">
      <c r="A15" s="63" t="s">
        <v>42</v>
      </c>
      <c r="B15" s="50">
        <v>116930</v>
      </c>
      <c r="C15" s="50">
        <v>48252</v>
      </c>
      <c r="D15" s="50">
        <v>68678</v>
      </c>
      <c r="E15" s="50">
        <v>131892</v>
      </c>
      <c r="F15" s="50">
        <v>54805</v>
      </c>
      <c r="G15" s="50">
        <v>77087</v>
      </c>
    </row>
    <row r="16" spans="1:7" s="3" customFormat="1" ht="27" customHeight="1" x14ac:dyDescent="0.3">
      <c r="A16" s="54" t="s">
        <v>29</v>
      </c>
      <c r="B16" s="52">
        <v>8335</v>
      </c>
      <c r="C16" s="52">
        <v>3561</v>
      </c>
      <c r="D16" s="52">
        <v>4773</v>
      </c>
      <c r="E16" s="52">
        <v>12472</v>
      </c>
      <c r="F16" s="52">
        <v>4396</v>
      </c>
      <c r="G16" s="52">
        <v>8076</v>
      </c>
    </row>
    <row r="17" spans="1:7" s="3" customFormat="1" ht="27" customHeight="1" x14ac:dyDescent="0.3">
      <c r="A17" s="54" t="s">
        <v>31</v>
      </c>
      <c r="B17" s="52">
        <v>108595</v>
      </c>
      <c r="C17" s="52">
        <v>44691</v>
      </c>
      <c r="D17" s="52">
        <v>63905</v>
      </c>
      <c r="E17" s="52">
        <f>E15-E16</f>
        <v>119420</v>
      </c>
      <c r="F17" s="52">
        <f t="shared" ref="F17:G17" si="0">F15-F16</f>
        <v>50409</v>
      </c>
      <c r="G17" s="52">
        <f t="shared" si="0"/>
        <v>69011</v>
      </c>
    </row>
    <row r="18" spans="1:7" s="17" customFormat="1" ht="27" customHeight="1" x14ac:dyDescent="0.3">
      <c r="A18" s="63" t="s">
        <v>72</v>
      </c>
      <c r="B18" s="50">
        <v>44826</v>
      </c>
      <c r="C18" s="50">
        <v>22811</v>
      </c>
      <c r="D18" s="50">
        <v>22014</v>
      </c>
      <c r="E18" s="50">
        <f>E19+E20+E21</f>
        <v>45661</v>
      </c>
      <c r="F18" s="50">
        <f>F19+F20+F21</f>
        <v>22064</v>
      </c>
      <c r="G18" s="50">
        <f>G19+G20+G21</f>
        <v>23597</v>
      </c>
    </row>
    <row r="19" spans="1:7" s="3" customFormat="1" ht="27" customHeight="1" x14ac:dyDescent="0.3">
      <c r="A19" s="54" t="s">
        <v>27</v>
      </c>
      <c r="B19" s="52">
        <v>19223</v>
      </c>
      <c r="C19" s="52">
        <v>9935</v>
      </c>
      <c r="D19" s="52">
        <v>9288</v>
      </c>
      <c r="E19" s="52">
        <v>16234</v>
      </c>
      <c r="F19" s="52">
        <v>8545</v>
      </c>
      <c r="G19" s="52">
        <v>7689</v>
      </c>
    </row>
    <row r="20" spans="1:7" s="3" customFormat="1" ht="27" customHeight="1" x14ac:dyDescent="0.3">
      <c r="A20" s="54" t="s">
        <v>28</v>
      </c>
      <c r="B20" s="52">
        <v>17268</v>
      </c>
      <c r="C20" s="52">
        <v>9315</v>
      </c>
      <c r="D20" s="52">
        <v>7953</v>
      </c>
      <c r="E20" s="52">
        <v>16955</v>
      </c>
      <c r="F20" s="52">
        <v>9123</v>
      </c>
      <c r="G20" s="52">
        <v>7832</v>
      </c>
    </row>
    <row r="21" spans="1:7" s="3" customFormat="1" ht="27" customHeight="1" x14ac:dyDescent="0.3">
      <c r="A21" s="54" t="s">
        <v>29</v>
      </c>
      <c r="B21" s="52">
        <v>8335</v>
      </c>
      <c r="C21" s="52">
        <v>3561</v>
      </c>
      <c r="D21" s="52">
        <v>4773</v>
      </c>
      <c r="E21" s="52">
        <v>12472</v>
      </c>
      <c r="F21" s="52">
        <v>4396</v>
      </c>
      <c r="G21" s="52">
        <v>8076</v>
      </c>
    </row>
    <row r="22" spans="1:7" s="3" customFormat="1" ht="27" customHeight="1" x14ac:dyDescent="0.3">
      <c r="A22" s="54"/>
      <c r="B22" s="52"/>
      <c r="C22" s="52"/>
      <c r="D22" s="52"/>
      <c r="E22" s="52"/>
      <c r="F22" s="52"/>
      <c r="G22" s="52"/>
    </row>
    <row r="23" spans="1:7" s="3" customFormat="1" ht="27" customHeight="1" x14ac:dyDescent="0.3">
      <c r="A23" s="56" t="s">
        <v>75</v>
      </c>
      <c r="B23" s="52"/>
      <c r="C23" s="52"/>
      <c r="D23" s="52"/>
      <c r="E23" s="52"/>
      <c r="F23" s="52"/>
      <c r="G23" s="52"/>
    </row>
    <row r="24" spans="1:7" s="3" customFormat="1" ht="27" customHeight="1" x14ac:dyDescent="0.3">
      <c r="A24" s="49" t="s">
        <v>40</v>
      </c>
      <c r="B24" s="57">
        <f>B5/'1 - Sex 2'!B6*100</f>
        <v>8.6995678048559739</v>
      </c>
      <c r="C24" s="57">
        <f>C5/'1 - Sex 2'!C6*100</f>
        <v>7.7161452670166835</v>
      </c>
      <c r="D24" s="57">
        <f>D5/'1 - Sex 2'!D6*100</f>
        <v>10.072769469357654</v>
      </c>
      <c r="E24" s="57">
        <f>E5/'1 - Sex 2'!E6*100</f>
        <v>6.8226137242376357</v>
      </c>
      <c r="F24" s="57">
        <f>F5/'1 - Sex 2'!F6*100</f>
        <v>5.9193937210784444</v>
      </c>
      <c r="G24" s="57">
        <f>G5/'1 - Sex 2'!G6*100</f>
        <v>8.2157968970380821</v>
      </c>
    </row>
    <row r="25" spans="1:7" s="3" customFormat="1" ht="27" customHeight="1" x14ac:dyDescent="0.3">
      <c r="A25" s="49" t="s">
        <v>41</v>
      </c>
      <c r="B25" s="57">
        <f>B7/(B7+'1 - Sex 2'!B9)*100</f>
        <v>29.868681863230922</v>
      </c>
      <c r="C25" s="57">
        <f>C7/(C7+'1 - Sex 2'!C9)*100</f>
        <v>28.161562722555704</v>
      </c>
      <c r="D25" s="57">
        <f>D7/(D7+'1 - Sex 2'!D9)*100</f>
        <v>32.531074340907288</v>
      </c>
      <c r="E25" s="57">
        <f>E7/(E7+'1 - Sex 2'!E9)*100</f>
        <v>21.299472295514512</v>
      </c>
      <c r="F25" s="57">
        <f>F7/(F7+'1 - Sex 2'!F9)*100</f>
        <v>18.856441466782591</v>
      </c>
      <c r="G25" s="57">
        <f>G7/(G7+'1 - Sex 2'!G9)*100</f>
        <v>25.742942050520057</v>
      </c>
    </row>
    <row r="26" spans="1:7" s="3" customFormat="1" ht="27" customHeight="1" x14ac:dyDescent="0.3">
      <c r="A26" s="49" t="s">
        <v>78</v>
      </c>
      <c r="B26" s="58">
        <v>100</v>
      </c>
      <c r="C26" s="58">
        <v>100</v>
      </c>
      <c r="D26" s="58">
        <v>100</v>
      </c>
      <c r="E26" s="58">
        <v>100</v>
      </c>
      <c r="F26" s="58">
        <v>100</v>
      </c>
      <c r="G26" s="58">
        <v>100</v>
      </c>
    </row>
    <row r="27" spans="1:7" s="3" customFormat="1" ht="27" customHeight="1" x14ac:dyDescent="0.3">
      <c r="A27" s="51" t="s">
        <v>37</v>
      </c>
      <c r="B27" s="52"/>
      <c r="C27" s="53"/>
      <c r="D27" s="52"/>
      <c r="E27" s="52"/>
      <c r="F27" s="53"/>
      <c r="G27" s="52"/>
    </row>
    <row r="28" spans="1:7" s="3" customFormat="1" ht="27" customHeight="1" x14ac:dyDescent="0.3">
      <c r="A28" s="54" t="s">
        <v>13</v>
      </c>
      <c r="B28" s="64">
        <f>B7/$B$5*100</f>
        <v>50.169068303594656</v>
      </c>
      <c r="C28" s="64">
        <f>C7/$C$5*100</f>
        <v>55.722194262707603</v>
      </c>
      <c r="D28" s="64">
        <f>D7/$D$5*100</f>
        <v>44.239879414298017</v>
      </c>
      <c r="E28" s="64">
        <f>E7/$E$5*100</f>
        <v>39.780707157816927</v>
      </c>
      <c r="F28" s="64">
        <f>F7/$F$5*100</f>
        <v>43.148039789350499</v>
      </c>
      <c r="G28" s="64">
        <f>G7/$G$5*100</f>
        <v>36.051502145922747</v>
      </c>
    </row>
    <row r="29" spans="1:7" s="3" customFormat="1" ht="27" customHeight="1" x14ac:dyDescent="0.3">
      <c r="A29" s="54" t="s">
        <v>14</v>
      </c>
      <c r="B29" s="64">
        <f t="shared" ref="B29:B30" si="1">B8/$B$5*100</f>
        <v>49.726889663424025</v>
      </c>
      <c r="C29" s="64">
        <f t="shared" ref="C29:C30" si="2">C8/$C$5*100</f>
        <v>44.086562657272275</v>
      </c>
      <c r="D29" s="64">
        <f t="shared" ref="D29" si="3">D8/$D$5*100</f>
        <v>55.760120585701976</v>
      </c>
      <c r="E29" s="64">
        <f>E8/$E$5*100</f>
        <v>60.213132930885791</v>
      </c>
      <c r="F29" s="64">
        <f>F8/$F$5*100</f>
        <v>56.851960210649501</v>
      </c>
      <c r="G29" s="64">
        <f>G8/$G$5*100</f>
        <v>63.94849785407726</v>
      </c>
    </row>
    <row r="30" spans="1:7" s="3" customFormat="1" ht="27" customHeight="1" x14ac:dyDescent="0.3">
      <c r="A30" s="54" t="s">
        <v>15</v>
      </c>
      <c r="B30" s="64">
        <f t="shared" si="1"/>
        <v>9.8839931332258241E-2</v>
      </c>
      <c r="C30" s="64">
        <f t="shared" si="2"/>
        <v>0.19124308002013085</v>
      </c>
      <c r="D30" s="52" t="s">
        <v>6</v>
      </c>
      <c r="E30" s="52" t="s">
        <v>6</v>
      </c>
      <c r="F30" s="52" t="s">
        <v>6</v>
      </c>
      <c r="G30" s="52" t="s">
        <v>6</v>
      </c>
    </row>
    <row r="31" spans="1:7" s="3" customFormat="1" ht="27" customHeight="1" x14ac:dyDescent="0.3">
      <c r="A31" s="51" t="s">
        <v>38</v>
      </c>
      <c r="B31" s="52"/>
      <c r="C31" s="52"/>
      <c r="D31" s="52"/>
      <c r="E31" s="52"/>
      <c r="F31" s="52"/>
      <c r="G31" s="52"/>
    </row>
    <row r="32" spans="1:7" s="3" customFormat="1" ht="27" customHeight="1" x14ac:dyDescent="0.3">
      <c r="A32" s="54" t="s">
        <v>16</v>
      </c>
      <c r="B32" s="64">
        <f t="shared" ref="B32:G35" si="4">B11/B$5*100</f>
        <v>6.0760547261093487</v>
      </c>
      <c r="C32" s="64">
        <f t="shared" si="4"/>
        <v>5.3346753900352288</v>
      </c>
      <c r="D32" s="64">
        <f t="shared" si="4"/>
        <v>6.8690783807062878</v>
      </c>
      <c r="E32" s="64">
        <f t="shared" si="4"/>
        <v>7.0777380805716401</v>
      </c>
      <c r="F32" s="64">
        <f t="shared" si="4"/>
        <v>8.4376828554710368</v>
      </c>
      <c r="G32" s="64">
        <f t="shared" si="4"/>
        <v>5.5533879568214335</v>
      </c>
    </row>
    <row r="33" spans="1:7" s="3" customFormat="1" ht="27" customHeight="1" x14ac:dyDescent="0.3">
      <c r="A33" s="54" t="s">
        <v>17</v>
      </c>
      <c r="B33" s="64">
        <f t="shared" si="4"/>
        <v>53.659678510118091</v>
      </c>
      <c r="C33" s="64">
        <f t="shared" si="4"/>
        <v>60.050327126321093</v>
      </c>
      <c r="D33" s="64">
        <f t="shared" si="4"/>
        <v>46.823858742463393</v>
      </c>
      <c r="E33" s="64">
        <f t="shared" si="4"/>
        <v>54.077861278797592</v>
      </c>
      <c r="F33" s="64">
        <f t="shared" si="4"/>
        <v>54.464599180807497</v>
      </c>
      <c r="G33" s="64">
        <f t="shared" si="4"/>
        <v>53.648068669527895</v>
      </c>
    </row>
    <row r="34" spans="1:7" s="3" customFormat="1" ht="27" customHeight="1" x14ac:dyDescent="0.3">
      <c r="A34" s="54" t="s">
        <v>18</v>
      </c>
      <c r="B34" s="64">
        <f t="shared" si="4"/>
        <v>19.700358945013786</v>
      </c>
      <c r="C34" s="64">
        <f t="shared" si="4"/>
        <v>21.026673376950175</v>
      </c>
      <c r="D34" s="64">
        <f t="shared" si="4"/>
        <v>18.29242032730405</v>
      </c>
      <c r="E34" s="64">
        <f t="shared" si="4"/>
        <v>17.149193051620056</v>
      </c>
      <c r="F34" s="64">
        <f t="shared" si="4"/>
        <v>20.947922761849032</v>
      </c>
      <c r="G34" s="64">
        <f t="shared" si="4"/>
        <v>12.914553257900899</v>
      </c>
    </row>
    <row r="35" spans="1:7" s="3" customFormat="1" ht="27" customHeight="1" x14ac:dyDescent="0.3">
      <c r="A35" s="54" t="s">
        <v>19</v>
      </c>
      <c r="B35" s="64">
        <f t="shared" si="4"/>
        <v>20.563907818758778</v>
      </c>
      <c r="C35" s="64">
        <f t="shared" si="4"/>
        <v>13.588324106693509</v>
      </c>
      <c r="D35" s="64">
        <f t="shared" si="4"/>
        <v>28.025409130060293</v>
      </c>
      <c r="E35" s="64">
        <f t="shared" si="4"/>
        <v>21.695207589010717</v>
      </c>
      <c r="F35" s="64">
        <f t="shared" si="4"/>
        <v>16.138092451726155</v>
      </c>
      <c r="G35" s="64">
        <f t="shared" si="4"/>
        <v>27.883990115749775</v>
      </c>
    </row>
    <row r="36" spans="1:7" s="3" customFormat="1" ht="27" customHeight="1" x14ac:dyDescent="0.3">
      <c r="A36" s="63" t="s">
        <v>42</v>
      </c>
      <c r="B36" s="58">
        <v>100</v>
      </c>
      <c r="C36" s="58">
        <v>100</v>
      </c>
      <c r="D36" s="58">
        <v>100</v>
      </c>
      <c r="E36" s="58">
        <v>100</v>
      </c>
      <c r="F36" s="58">
        <v>100</v>
      </c>
      <c r="G36" s="58">
        <v>100</v>
      </c>
    </row>
    <row r="37" spans="1:7" s="3" customFormat="1" ht="27" customHeight="1" x14ac:dyDescent="0.3">
      <c r="A37" s="54" t="s">
        <v>29</v>
      </c>
      <c r="B37" s="64">
        <v>7.128196356794664</v>
      </c>
      <c r="C37" s="64">
        <v>7.3800049738870932</v>
      </c>
      <c r="D37" s="64">
        <v>6.9498238154867638</v>
      </c>
      <c r="E37" s="64">
        <v>9.4755475866679824</v>
      </c>
      <c r="F37" s="64">
        <v>8.0169238063974912</v>
      </c>
      <c r="G37" s="64">
        <v>10.517268323175497</v>
      </c>
    </row>
    <row r="38" spans="1:7" s="3" customFormat="1" ht="27" customHeight="1" x14ac:dyDescent="0.3">
      <c r="A38" s="54" t="s">
        <v>31</v>
      </c>
      <c r="B38" s="64">
        <v>92.87180364320534</v>
      </c>
      <c r="C38" s="64">
        <v>92.619995026112917</v>
      </c>
      <c r="D38" s="64">
        <v>93.050176184513234</v>
      </c>
      <c r="E38" s="64">
        <f>E17/E15*100</f>
        <v>90.54377824280472</v>
      </c>
      <c r="F38" s="64">
        <f>F17/F15*100</f>
        <v>91.978834047988329</v>
      </c>
      <c r="G38" s="64">
        <f>G17/G15*100</f>
        <v>89.523525367441977</v>
      </c>
    </row>
    <row r="39" spans="1:7" s="17" customFormat="1" ht="27" customHeight="1" x14ac:dyDescent="0.3">
      <c r="A39" s="51" t="s">
        <v>72</v>
      </c>
      <c r="B39" s="57">
        <f>SUM(B40:B42)</f>
        <v>99.999999999999986</v>
      </c>
      <c r="C39" s="57">
        <f t="shared" ref="C39:G39" si="5">SUM(C40:C42)</f>
        <v>100</v>
      </c>
      <c r="D39" s="57">
        <f t="shared" si="5"/>
        <v>100</v>
      </c>
      <c r="E39" s="57">
        <f t="shared" si="5"/>
        <v>100</v>
      </c>
      <c r="F39" s="57">
        <f t="shared" si="5"/>
        <v>100</v>
      </c>
      <c r="G39" s="57">
        <f t="shared" si="5"/>
        <v>100</v>
      </c>
    </row>
    <row r="40" spans="1:7" s="3" customFormat="1" ht="27" customHeight="1" x14ac:dyDescent="0.3">
      <c r="A40" s="54" t="s">
        <v>27</v>
      </c>
      <c r="B40" s="64">
        <f t="shared" ref="B40:G40" si="6">B5/B$18*100</f>
        <v>42.88359434256904</v>
      </c>
      <c r="C40" s="64">
        <f t="shared" si="6"/>
        <v>43.553548726491606</v>
      </c>
      <c r="D40" s="64">
        <f t="shared" si="6"/>
        <v>42.191332788225679</v>
      </c>
      <c r="E40" s="64">
        <f t="shared" si="6"/>
        <v>35.553316834935721</v>
      </c>
      <c r="F40" s="64">
        <f t="shared" si="6"/>
        <v>38.728245105148659</v>
      </c>
      <c r="G40" s="64">
        <f t="shared" si="6"/>
        <v>32.584650591176846</v>
      </c>
    </row>
    <row r="41" spans="1:7" s="3" customFormat="1" ht="27" customHeight="1" x14ac:dyDescent="0.3">
      <c r="A41" s="54" t="s">
        <v>28</v>
      </c>
      <c r="B41" s="64">
        <f t="shared" ref="B41:G42" si="7">B20/B$18*100</f>
        <v>38.522286173203049</v>
      </c>
      <c r="C41" s="64">
        <f t="shared" si="7"/>
        <v>40.835561790364302</v>
      </c>
      <c r="D41" s="64">
        <f t="shared" si="7"/>
        <v>36.127010084491687</v>
      </c>
      <c r="E41" s="64">
        <f t="shared" si="7"/>
        <v>37.132344889511835</v>
      </c>
      <c r="F41" s="64">
        <f t="shared" si="7"/>
        <v>41.347897026831035</v>
      </c>
      <c r="G41" s="64">
        <f t="shared" si="7"/>
        <v>33.190659829639365</v>
      </c>
    </row>
    <row r="42" spans="1:7" s="3" customFormat="1" ht="27" customHeight="1" x14ac:dyDescent="0.3">
      <c r="A42" s="54" t="s">
        <v>29</v>
      </c>
      <c r="B42" s="64">
        <f t="shared" si="7"/>
        <v>18.594119484227903</v>
      </c>
      <c r="C42" s="64">
        <f t="shared" si="7"/>
        <v>15.610889483144097</v>
      </c>
      <c r="D42" s="64">
        <f t="shared" si="7"/>
        <v>21.681657127282637</v>
      </c>
      <c r="E42" s="64">
        <f t="shared" si="7"/>
        <v>27.314338275552441</v>
      </c>
      <c r="F42" s="64">
        <f t="shared" si="7"/>
        <v>19.923857868020303</v>
      </c>
      <c r="G42" s="64">
        <f t="shared" si="7"/>
        <v>34.224689579183796</v>
      </c>
    </row>
    <row r="43" spans="1:7" s="3" customFormat="1" ht="27" customHeight="1" x14ac:dyDescent="0.3">
      <c r="A43" s="65" t="s">
        <v>30</v>
      </c>
      <c r="B43" s="64">
        <f>B5/(B5+'1 - Sex 2'!B7)*100</f>
        <v>8.6995678048559739</v>
      </c>
      <c r="C43" s="64">
        <f>C5/(C5+'1 - Sex 2'!C7)*100</f>
        <v>7.7161452670166835</v>
      </c>
      <c r="D43" s="64">
        <f>D5/(D5+'1 - Sex 2'!D7)*100</f>
        <v>10.072769469357654</v>
      </c>
      <c r="E43" s="64">
        <f>E5/(E5+'1 - Sex 2'!E7)*100</f>
        <v>6.8225850511672865</v>
      </c>
      <c r="F43" s="64">
        <f>F5/(F5+'1 - Sex 2'!F7)*100</f>
        <v>5.9193527158364327</v>
      </c>
      <c r="G43" s="64">
        <f>G5/(G5+'1 - Sex 2'!G7)*100</f>
        <v>8.2157968970380821</v>
      </c>
    </row>
    <row r="44" spans="1:7" s="3" customFormat="1" ht="43.2" customHeight="1" x14ac:dyDescent="0.3">
      <c r="A44" s="65" t="s">
        <v>74</v>
      </c>
      <c r="B44" s="64">
        <f>((B20/'1 - Sex 2'!B6)*100)+'2 - Sex 2'!B43</f>
        <v>16.514380105446566</v>
      </c>
      <c r="C44" s="64">
        <f>((C20/'1 - Sex 2'!C6)*100)+'2 - Sex 2'!C43</f>
        <v>14.950759576252757</v>
      </c>
      <c r="D44" s="64">
        <f>((D20/'1 - Sex 2'!D6)*100)+'2 - Sex 2'!D43</f>
        <v>18.697741001420685</v>
      </c>
      <c r="E44" s="64">
        <f>((E20/'1 - Sex 2'!E6)*100)+'2 - Sex 2'!E43</f>
        <v>13.948211248928104</v>
      </c>
      <c r="F44" s="64">
        <f>((F20/'1 - Sex 2'!F6)*100)+'2 - Sex 2'!F43</f>
        <v>12.239145450464711</v>
      </c>
      <c r="G44" s="64">
        <f>((G20/'1 - Sex 2'!G6)*100)+'2 - Sex 2'!G43</f>
        <v>16.58439116125999</v>
      </c>
    </row>
    <row r="45" spans="1:7" s="3" customFormat="1" ht="43.2" customHeight="1" x14ac:dyDescent="0.3">
      <c r="A45" s="65" t="s">
        <v>70</v>
      </c>
      <c r="B45" s="64">
        <f>(B19+B21)/(('1 - Sex 2'!B6)+'2 - Sex 2'!B21)*100</f>
        <v>12.018316615787178</v>
      </c>
      <c r="C45" s="64">
        <f>(C19+C21)/(('1 - Sex 2'!C6)+'2 - Sex 2'!C21)*100</f>
        <v>10.199747575897277</v>
      </c>
      <c r="D45" s="64">
        <f>(D19+D21)/(('1 - Sex 2'!D6)+'2 - Sex 2'!D21)*100</f>
        <v>14.498566744344309</v>
      </c>
      <c r="E45" s="64">
        <f>(E19+E21)/(('1 - Sex 2'!E6)+'2 - Sex 2'!E21)*100</f>
        <v>11.463325027154813</v>
      </c>
      <c r="F45" s="64">
        <f>(F19+F21)/(('1 - Sex 2'!F6)+'2 - Sex 2'!F21)*100</f>
        <v>8.6997149618156389</v>
      </c>
      <c r="G45" s="64">
        <f>(G19+G21)/(('1 - Sex 2'!G6)+'2 - Sex 2'!G21)*100</f>
        <v>15.506964117091595</v>
      </c>
    </row>
    <row r="46" spans="1:7" s="3" customFormat="1" ht="43.2" customHeight="1" thickBot="1" x14ac:dyDescent="0.35">
      <c r="A46" s="65" t="s">
        <v>71</v>
      </c>
      <c r="B46" s="64">
        <f>(B19+B20+B21)/(('1 - Sex 2'!B6)+'2 - Sex 2'!B21)*100</f>
        <v>19.549062363715656</v>
      </c>
      <c r="C46" s="64">
        <f>(C19+C20+C21)/(('1 - Sex 2'!C6)+'2 - Sex 2'!C21)*100</f>
        <v>17.239659303037403</v>
      </c>
      <c r="D46" s="64">
        <f>(D19+D20+D21)/(('1 - Sex 2'!D6)+'2 - Sex 2'!D21)*100</f>
        <v>22.699057557072447</v>
      </c>
      <c r="E46" s="64">
        <f>(E19+E20+E21)/(('1 - Sex 2'!E6)+'2 - Sex 2'!E21)*100</f>
        <v>18.234058526611719</v>
      </c>
      <c r="F46" s="64">
        <f>(F19+F20+F21)/(('1 - Sex 2'!F6)+'2 - Sex 2'!F21)*100</f>
        <v>14.832741744648811</v>
      </c>
      <c r="G46" s="64">
        <f>(G19+G20+G21)/(('1 - Sex 2'!G6)+'2 - Sex 2'!G21)*100</f>
        <v>23.210772741580108</v>
      </c>
    </row>
    <row r="47" spans="1:7" ht="23.25" hidden="1" customHeight="1" thickBot="1" x14ac:dyDescent="0.5">
      <c r="A47" s="66"/>
      <c r="B47" s="67"/>
      <c r="C47" s="68"/>
      <c r="D47" s="67"/>
      <c r="E47" s="67"/>
      <c r="F47" s="67"/>
      <c r="G47" s="67"/>
    </row>
    <row r="48" spans="1:7" ht="23.25" hidden="1" customHeight="1" thickBot="1" x14ac:dyDescent="0.5">
      <c r="A48" s="69" t="s">
        <v>8</v>
      </c>
      <c r="B48" s="67"/>
      <c r="C48" s="68"/>
      <c r="D48" s="67"/>
      <c r="E48" s="67"/>
      <c r="F48" s="67"/>
      <c r="G48" s="67"/>
    </row>
    <row r="49" spans="1:7" ht="23.25" hidden="1" customHeight="1" thickBot="1" x14ac:dyDescent="0.5">
      <c r="A49" s="70" t="s">
        <v>9</v>
      </c>
      <c r="B49" s="67">
        <v>249822</v>
      </c>
      <c r="C49" s="71" t="e">
        <f>B49/#REF!*100</f>
        <v>#REF!</v>
      </c>
      <c r="D49" s="67">
        <v>309749</v>
      </c>
      <c r="E49" s="67"/>
      <c r="F49" s="67"/>
      <c r="G49" s="67"/>
    </row>
    <row r="50" spans="1:7" ht="23.25" hidden="1" customHeight="1" thickBot="1" x14ac:dyDescent="0.5">
      <c r="A50" s="70" t="s">
        <v>10</v>
      </c>
      <c r="B50" s="67">
        <v>31291</v>
      </c>
      <c r="C50" s="71" t="e">
        <f>B50/#REF!*100</f>
        <v>#REF!</v>
      </c>
      <c r="D50" s="67">
        <v>34259</v>
      </c>
      <c r="E50" s="67"/>
      <c r="F50" s="67"/>
      <c r="G50" s="67"/>
    </row>
    <row r="51" spans="1:7" ht="23.25" hidden="1" customHeight="1" thickBot="1" x14ac:dyDescent="0.5">
      <c r="A51" s="70" t="s">
        <v>11</v>
      </c>
      <c r="B51" s="67">
        <v>28480</v>
      </c>
      <c r="C51" s="71" t="e">
        <f>B51/#REF!*100</f>
        <v>#REF!</v>
      </c>
      <c r="D51" s="67">
        <v>30871</v>
      </c>
      <c r="E51" s="67"/>
      <c r="F51" s="67"/>
      <c r="G51" s="67"/>
    </row>
    <row r="52" spans="1:7" ht="23.25" hidden="1" customHeight="1" thickBot="1" x14ac:dyDescent="0.5">
      <c r="A52" s="70" t="s">
        <v>7</v>
      </c>
      <c r="B52" s="67">
        <v>23251</v>
      </c>
      <c r="C52" s="71" t="e">
        <f>B52/#REF!*100</f>
        <v>#REF!</v>
      </c>
      <c r="D52" s="67">
        <v>18493</v>
      </c>
      <c r="E52" s="67"/>
      <c r="F52" s="67"/>
      <c r="G52" s="67"/>
    </row>
    <row r="53" spans="1:7" ht="2.25" customHeight="1" thickBot="1" x14ac:dyDescent="0.5">
      <c r="A53" s="4" t="s">
        <v>103</v>
      </c>
      <c r="B53" s="5"/>
      <c r="C53" s="5"/>
      <c r="D53" s="5"/>
      <c r="E53" s="5"/>
      <c r="F53" s="5"/>
      <c r="G53" s="5"/>
    </row>
    <row r="54" spans="1:7" ht="58.95" customHeight="1" thickTop="1" x14ac:dyDescent="0.45">
      <c r="A54" s="62" t="s">
        <v>73</v>
      </c>
      <c r="B54" s="6"/>
      <c r="C54" s="6"/>
      <c r="D54" s="6"/>
      <c r="E54" s="6"/>
      <c r="F54" s="6"/>
      <c r="G54" s="6"/>
    </row>
    <row r="55" spans="1:7" x14ac:dyDescent="0.45">
      <c r="B55" s="8"/>
      <c r="C55" s="6"/>
      <c r="D55" s="6"/>
      <c r="E55" s="6"/>
      <c r="F55" s="6"/>
      <c r="G55" s="6"/>
    </row>
    <row r="56" spans="1:7" x14ac:dyDescent="0.45">
      <c r="A56" s="6"/>
      <c r="B56" s="6"/>
      <c r="C56" s="6"/>
      <c r="D56" s="6"/>
      <c r="E56" s="6"/>
      <c r="F56" s="6"/>
      <c r="G56" s="6"/>
    </row>
    <row r="57" spans="1:7" x14ac:dyDescent="0.45">
      <c r="A57" s="6"/>
      <c r="B57" s="6"/>
      <c r="C57" s="6"/>
      <c r="D57" s="6"/>
      <c r="E57" s="6"/>
      <c r="F57" s="6"/>
      <c r="G57" s="6"/>
    </row>
    <row r="61" spans="1:7" s="9" customFormat="1" ht="25.2" x14ac:dyDescent="0.4">
      <c r="A61" s="7" t="s">
        <v>12</v>
      </c>
    </row>
  </sheetData>
  <mergeCells count="4">
    <mergeCell ref="A1:G1"/>
    <mergeCell ref="A2:A3"/>
    <mergeCell ref="B2:D2"/>
    <mergeCell ref="E2:G2"/>
  </mergeCells>
  <printOptions horizontalCentered="1"/>
  <pageMargins left="0.2" right="0.2" top="0.75" bottom="0.75" header="0.3" footer="0.3"/>
  <pageSetup scale="49" orientation="portrait" horizontalDpi="1200" verticalDpi="1200" r:id="rId1"/>
  <headerFooter>
    <oddFooter>&amp;L&amp;"-,Italic"&amp;20Source: Report of the Labour Force Survey (LFS) 2019 &amp;R&amp;20&amp;[15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BAFD-BFFA-4053-84C7-00E830E259A8}">
  <sheetPr codeName="Sheet9">
    <tabColor theme="9"/>
    <pageSetUpPr fitToPage="1"/>
  </sheetPr>
  <dimension ref="A1:J57"/>
  <sheetViews>
    <sheetView topLeftCell="A31" zoomScale="60" zoomScaleNormal="60" zoomScaleSheetLayoutView="70" workbookViewId="0">
      <selection activeCell="C17" sqref="C17"/>
    </sheetView>
  </sheetViews>
  <sheetFormatPr defaultColWidth="8.88671875" defaultRowHeight="25.8" x14ac:dyDescent="0.45"/>
  <cols>
    <col min="1" max="1" width="86" style="7" customWidth="1"/>
    <col min="2" max="7" width="20.109375" style="9" customWidth="1"/>
    <col min="8" max="8" width="13.109375" style="1" hidden="1" customWidth="1"/>
    <col min="9" max="10" width="14.88671875" style="1" hidden="1" customWidth="1"/>
    <col min="11" max="16384" width="8.88671875" style="1"/>
  </cols>
  <sheetData>
    <row r="1" spans="1:10" ht="36" customHeight="1" thickBot="1" x14ac:dyDescent="0.5">
      <c r="A1" s="79" t="s">
        <v>116</v>
      </c>
      <c r="B1" s="79"/>
      <c r="C1" s="79"/>
      <c r="D1" s="79"/>
      <c r="E1" s="79"/>
      <c r="F1" s="79"/>
      <c r="G1" s="79"/>
    </row>
    <row r="2" spans="1:10" ht="38.4" customHeight="1" thickTop="1" thickBot="1" x14ac:dyDescent="0.5">
      <c r="A2" s="80" t="s">
        <v>33</v>
      </c>
      <c r="B2" s="82">
        <v>2018</v>
      </c>
      <c r="C2" s="83"/>
      <c r="D2" s="83"/>
      <c r="E2" s="82">
        <v>2019</v>
      </c>
      <c r="F2" s="83"/>
      <c r="G2" s="83"/>
      <c r="H2" s="22"/>
      <c r="I2" s="23"/>
    </row>
    <row r="3" spans="1:10" ht="38.4" customHeight="1" thickTop="1" thickBot="1" x14ac:dyDescent="0.5">
      <c r="A3" s="81"/>
      <c r="B3" s="2" t="s">
        <v>0</v>
      </c>
      <c r="C3" s="2" t="s">
        <v>2</v>
      </c>
      <c r="D3" s="2" t="s">
        <v>3</v>
      </c>
      <c r="E3" s="2" t="s">
        <v>0</v>
      </c>
      <c r="F3" s="2" t="s">
        <v>2</v>
      </c>
      <c r="G3" s="2" t="s">
        <v>3</v>
      </c>
    </row>
    <row r="4" spans="1:10" ht="27" customHeight="1" thickTop="1" x14ac:dyDescent="0.45">
      <c r="A4" s="46" t="s">
        <v>76</v>
      </c>
      <c r="B4" s="47"/>
      <c r="C4" s="48"/>
      <c r="D4" s="47"/>
      <c r="E4" s="47"/>
      <c r="F4" s="47"/>
      <c r="G4" s="47"/>
    </row>
    <row r="5" spans="1:10" s="3" customFormat="1" ht="51" customHeight="1" x14ac:dyDescent="0.3">
      <c r="A5" s="49" t="s">
        <v>43</v>
      </c>
      <c r="B5" s="50">
        <v>201742</v>
      </c>
      <c r="C5" s="50">
        <v>118821</v>
      </c>
      <c r="D5" s="50">
        <v>82921</v>
      </c>
      <c r="E5" s="50">
        <v>221711</v>
      </c>
      <c r="F5" s="50">
        <v>135812</v>
      </c>
      <c r="G5" s="50">
        <v>85899</v>
      </c>
      <c r="H5" s="3" t="s">
        <v>0</v>
      </c>
      <c r="I5" s="3">
        <v>221711</v>
      </c>
      <c r="J5" s="3">
        <v>135812</v>
      </c>
    </row>
    <row r="6" spans="1:10" s="3" customFormat="1" ht="29.25" customHeight="1" x14ac:dyDescent="0.3">
      <c r="A6" s="59" t="s">
        <v>50</v>
      </c>
      <c r="B6" s="52">
        <v>2140</v>
      </c>
      <c r="C6" s="52">
        <v>1695</v>
      </c>
      <c r="D6" s="52">
        <v>445</v>
      </c>
      <c r="E6" s="52">
        <v>4331</v>
      </c>
      <c r="F6" s="52">
        <v>3741</v>
      </c>
      <c r="G6" s="52">
        <v>590</v>
      </c>
      <c r="H6" s="3" t="s">
        <v>50</v>
      </c>
      <c r="I6" s="3">
        <v>4331</v>
      </c>
      <c r="J6" s="3">
        <v>3741</v>
      </c>
    </row>
    <row r="7" spans="1:10" s="3" customFormat="1" ht="29.25" customHeight="1" x14ac:dyDescent="0.3">
      <c r="A7" s="59" t="s">
        <v>51</v>
      </c>
      <c r="B7" s="52">
        <v>7122</v>
      </c>
      <c r="C7" s="52">
        <v>5231</v>
      </c>
      <c r="D7" s="52">
        <v>1891</v>
      </c>
      <c r="E7" s="52">
        <v>15497</v>
      </c>
      <c r="F7" s="52">
        <v>12130</v>
      </c>
      <c r="G7" s="52">
        <v>3367</v>
      </c>
      <c r="H7" s="3" t="s">
        <v>51</v>
      </c>
      <c r="I7" s="3">
        <v>15497</v>
      </c>
      <c r="J7" s="3">
        <v>12130</v>
      </c>
    </row>
    <row r="8" spans="1:10" s="3" customFormat="1" ht="29.25" customHeight="1" x14ac:dyDescent="0.3">
      <c r="A8" s="59" t="s">
        <v>52</v>
      </c>
      <c r="B8" s="52">
        <v>8122</v>
      </c>
      <c r="C8" s="52">
        <v>5813</v>
      </c>
      <c r="D8" s="52">
        <v>2308</v>
      </c>
      <c r="E8" s="52">
        <v>9539</v>
      </c>
      <c r="F8" s="52">
        <v>7150</v>
      </c>
      <c r="G8" s="52">
        <v>2389</v>
      </c>
      <c r="H8" s="3" t="s">
        <v>52</v>
      </c>
      <c r="I8" s="3">
        <v>9539</v>
      </c>
      <c r="J8" s="3">
        <v>7150</v>
      </c>
    </row>
    <row r="9" spans="1:10" s="3" customFormat="1" ht="51" customHeight="1" x14ac:dyDescent="0.3">
      <c r="A9" s="72" t="s">
        <v>53</v>
      </c>
      <c r="B9" s="52">
        <v>3277</v>
      </c>
      <c r="C9" s="52">
        <v>2224</v>
      </c>
      <c r="D9" s="52">
        <v>1053</v>
      </c>
      <c r="E9" s="52">
        <v>2084</v>
      </c>
      <c r="F9" s="52">
        <v>1667</v>
      </c>
      <c r="G9" s="52">
        <v>417</v>
      </c>
      <c r="H9" s="3" t="s">
        <v>99</v>
      </c>
      <c r="I9" s="3">
        <v>2084</v>
      </c>
      <c r="J9" s="3">
        <v>1667</v>
      </c>
    </row>
    <row r="10" spans="1:10" s="3" customFormat="1" ht="29.25" customHeight="1" x14ac:dyDescent="0.3">
      <c r="A10" s="59" t="s">
        <v>54</v>
      </c>
      <c r="B10" s="52">
        <v>20626</v>
      </c>
      <c r="C10" s="52">
        <v>18480</v>
      </c>
      <c r="D10" s="52">
        <v>2146</v>
      </c>
      <c r="E10" s="52">
        <v>18719</v>
      </c>
      <c r="F10" s="52">
        <v>17121</v>
      </c>
      <c r="G10" s="52">
        <v>1598</v>
      </c>
      <c r="H10" s="3" t="s">
        <v>54</v>
      </c>
      <c r="I10" s="3">
        <v>18719</v>
      </c>
      <c r="J10" s="3">
        <v>17121</v>
      </c>
    </row>
    <row r="11" spans="1:10" s="3" customFormat="1" ht="29.25" customHeight="1" x14ac:dyDescent="0.3">
      <c r="A11" s="59" t="s">
        <v>55</v>
      </c>
      <c r="B11" s="52">
        <v>25578</v>
      </c>
      <c r="C11" s="52">
        <v>16353</v>
      </c>
      <c r="D11" s="52">
        <v>9224</v>
      </c>
      <c r="E11" s="52">
        <v>35521</v>
      </c>
      <c r="F11" s="52">
        <v>20736</v>
      </c>
      <c r="G11" s="52">
        <v>14785</v>
      </c>
      <c r="H11" s="3" t="s">
        <v>55</v>
      </c>
      <c r="I11" s="3">
        <v>35521</v>
      </c>
      <c r="J11" s="3">
        <v>20736</v>
      </c>
    </row>
    <row r="12" spans="1:10" s="3" customFormat="1" ht="51" customHeight="1" x14ac:dyDescent="0.3">
      <c r="A12" s="59" t="s">
        <v>56</v>
      </c>
      <c r="B12" s="52">
        <v>16798</v>
      </c>
      <c r="C12" s="52">
        <v>8256</v>
      </c>
      <c r="D12" s="52">
        <v>8542</v>
      </c>
      <c r="E12" s="52">
        <v>21345</v>
      </c>
      <c r="F12" s="52">
        <v>14471</v>
      </c>
      <c r="G12" s="52">
        <v>6874</v>
      </c>
      <c r="H12" s="3" t="s">
        <v>56</v>
      </c>
      <c r="I12" s="3">
        <v>21345</v>
      </c>
      <c r="J12" s="3">
        <v>14471</v>
      </c>
    </row>
    <row r="13" spans="1:10" s="3" customFormat="1" ht="29.25" customHeight="1" x14ac:dyDescent="0.3">
      <c r="A13" s="59" t="s">
        <v>57</v>
      </c>
      <c r="B13" s="52">
        <v>4969</v>
      </c>
      <c r="C13" s="52">
        <v>3052</v>
      </c>
      <c r="D13" s="52">
        <v>1918</v>
      </c>
      <c r="E13" s="52">
        <v>6371</v>
      </c>
      <c r="F13" s="52">
        <v>5229</v>
      </c>
      <c r="G13" s="52">
        <v>1142</v>
      </c>
      <c r="H13" s="3" t="s">
        <v>57</v>
      </c>
      <c r="I13" s="3">
        <v>6371</v>
      </c>
      <c r="J13" s="3">
        <v>5229</v>
      </c>
    </row>
    <row r="14" spans="1:10" s="3" customFormat="1" ht="29.25" customHeight="1" x14ac:dyDescent="0.3">
      <c r="A14" s="59" t="s">
        <v>58</v>
      </c>
      <c r="B14" s="52">
        <v>5071</v>
      </c>
      <c r="C14" s="52">
        <v>2880</v>
      </c>
      <c r="D14" s="52">
        <v>2191</v>
      </c>
      <c r="E14" s="52">
        <v>4819</v>
      </c>
      <c r="F14" s="52">
        <v>3060</v>
      </c>
      <c r="G14" s="52">
        <v>1759</v>
      </c>
      <c r="H14" s="3" t="s">
        <v>58</v>
      </c>
      <c r="I14" s="3">
        <v>4819</v>
      </c>
      <c r="J14" s="3">
        <v>3060</v>
      </c>
    </row>
    <row r="15" spans="1:10" s="3" customFormat="1" ht="29.25" customHeight="1" x14ac:dyDescent="0.3">
      <c r="A15" s="59" t="s">
        <v>59</v>
      </c>
      <c r="B15" s="52">
        <v>4088</v>
      </c>
      <c r="C15" s="52">
        <v>1894</v>
      </c>
      <c r="D15" s="52">
        <v>2194</v>
      </c>
      <c r="E15" s="52">
        <v>3960</v>
      </c>
      <c r="F15" s="52">
        <v>1782</v>
      </c>
      <c r="G15" s="52">
        <v>2178</v>
      </c>
      <c r="H15" s="3" t="s">
        <v>59</v>
      </c>
      <c r="I15" s="3">
        <v>3960</v>
      </c>
      <c r="J15" s="3">
        <v>1782</v>
      </c>
    </row>
    <row r="16" spans="1:10" s="3" customFormat="1" ht="29.25" customHeight="1" x14ac:dyDescent="0.3">
      <c r="A16" s="59" t="s">
        <v>60</v>
      </c>
      <c r="B16" s="52">
        <v>531</v>
      </c>
      <c r="C16" s="52">
        <v>324</v>
      </c>
      <c r="D16" s="52">
        <v>207</v>
      </c>
      <c r="E16" s="52">
        <v>1109</v>
      </c>
      <c r="F16" s="52">
        <v>606</v>
      </c>
      <c r="G16" s="52">
        <v>503</v>
      </c>
      <c r="H16" s="3" t="s">
        <v>60</v>
      </c>
      <c r="I16" s="3">
        <v>1109</v>
      </c>
      <c r="J16" s="3">
        <v>606</v>
      </c>
    </row>
    <row r="17" spans="1:10" s="3" customFormat="1" ht="51" customHeight="1" x14ac:dyDescent="0.3">
      <c r="A17" s="72" t="s">
        <v>61</v>
      </c>
      <c r="B17" s="52">
        <v>12923</v>
      </c>
      <c r="C17" s="52">
        <v>9112</v>
      </c>
      <c r="D17" s="52">
        <v>3810</v>
      </c>
      <c r="E17" s="52">
        <v>14012</v>
      </c>
      <c r="F17" s="52">
        <v>8868</v>
      </c>
      <c r="G17" s="52">
        <v>5144</v>
      </c>
      <c r="H17" s="3" t="s">
        <v>61</v>
      </c>
      <c r="I17" s="3">
        <v>14012</v>
      </c>
      <c r="J17" s="3">
        <v>8868</v>
      </c>
    </row>
    <row r="18" spans="1:10" s="3" customFormat="1" ht="29.25" customHeight="1" x14ac:dyDescent="0.3">
      <c r="A18" s="59" t="s">
        <v>62</v>
      </c>
      <c r="B18" s="52">
        <v>46269</v>
      </c>
      <c r="C18" s="52">
        <v>30309</v>
      </c>
      <c r="D18" s="52">
        <v>15960</v>
      </c>
      <c r="E18" s="52">
        <v>42044</v>
      </c>
      <c r="F18" s="52">
        <v>27525</v>
      </c>
      <c r="G18" s="52">
        <v>14520</v>
      </c>
      <c r="H18" s="3" t="s">
        <v>62</v>
      </c>
      <c r="I18" s="3">
        <v>42044</v>
      </c>
      <c r="J18" s="3">
        <v>27525</v>
      </c>
    </row>
    <row r="19" spans="1:10" s="3" customFormat="1" ht="29.25" customHeight="1" x14ac:dyDescent="0.3">
      <c r="A19" s="59" t="s">
        <v>63</v>
      </c>
      <c r="B19" s="52">
        <v>18557</v>
      </c>
      <c r="C19" s="52">
        <v>4951</v>
      </c>
      <c r="D19" s="52">
        <v>13606</v>
      </c>
      <c r="E19" s="52">
        <v>19000</v>
      </c>
      <c r="F19" s="52">
        <v>5452</v>
      </c>
      <c r="G19" s="52">
        <v>13548</v>
      </c>
      <c r="H19" s="3" t="s">
        <v>63</v>
      </c>
      <c r="I19" s="3">
        <v>19000</v>
      </c>
      <c r="J19" s="3">
        <v>5452</v>
      </c>
    </row>
    <row r="20" spans="1:10" s="3" customFormat="1" ht="27.6" customHeight="1" x14ac:dyDescent="0.3">
      <c r="A20" s="59" t="s">
        <v>64</v>
      </c>
      <c r="B20" s="52">
        <v>6606</v>
      </c>
      <c r="C20" s="52">
        <v>1917</v>
      </c>
      <c r="D20" s="52">
        <v>4689</v>
      </c>
      <c r="E20" s="52">
        <v>8051</v>
      </c>
      <c r="F20" s="52">
        <v>2614</v>
      </c>
      <c r="G20" s="52">
        <v>5437</v>
      </c>
      <c r="H20" s="3" t="s">
        <v>64</v>
      </c>
      <c r="I20" s="3">
        <v>8051</v>
      </c>
      <c r="J20" s="3">
        <v>2614</v>
      </c>
    </row>
    <row r="21" spans="1:10" s="3" customFormat="1" ht="27" customHeight="1" x14ac:dyDescent="0.3">
      <c r="A21" s="59" t="s">
        <v>65</v>
      </c>
      <c r="B21" s="52">
        <v>6065</v>
      </c>
      <c r="C21" s="52">
        <v>4317</v>
      </c>
      <c r="D21" s="52">
        <v>1748</v>
      </c>
      <c r="E21" s="52">
        <v>5723</v>
      </c>
      <c r="F21" s="52">
        <v>2864</v>
      </c>
      <c r="G21" s="52">
        <v>2859</v>
      </c>
      <c r="H21" s="3" t="s">
        <v>65</v>
      </c>
      <c r="I21" s="3">
        <v>5723</v>
      </c>
      <c r="J21" s="3">
        <v>2864</v>
      </c>
    </row>
    <row r="22" spans="1:10" s="3" customFormat="1" ht="51" customHeight="1" x14ac:dyDescent="0.3">
      <c r="A22" s="72" t="s">
        <v>66</v>
      </c>
      <c r="B22" s="52">
        <v>13004</v>
      </c>
      <c r="C22" s="52">
        <v>2014</v>
      </c>
      <c r="D22" s="52">
        <v>10989</v>
      </c>
      <c r="E22" s="52">
        <v>9585</v>
      </c>
      <c r="F22" s="52">
        <v>796</v>
      </c>
      <c r="G22" s="52">
        <v>8789</v>
      </c>
      <c r="H22" s="3" t="s">
        <v>100</v>
      </c>
      <c r="I22" s="3">
        <v>9585</v>
      </c>
      <c r="J22" s="3">
        <v>796</v>
      </c>
    </row>
    <row r="23" spans="1:10" s="3" customFormat="1" ht="26.4" customHeight="1" x14ac:dyDescent="0.3">
      <c r="A23" s="54"/>
      <c r="B23" s="55"/>
      <c r="C23" s="55"/>
      <c r="D23" s="55"/>
      <c r="E23" s="55"/>
      <c r="F23" s="55"/>
      <c r="G23" s="55"/>
    </row>
    <row r="24" spans="1:10" ht="26.4" customHeight="1" x14ac:dyDescent="0.45">
      <c r="A24" s="46" t="s">
        <v>75</v>
      </c>
      <c r="B24" s="47"/>
      <c r="C24" s="47"/>
      <c r="D24" s="47"/>
      <c r="E24" s="47"/>
      <c r="F24" s="47"/>
      <c r="G24" s="47"/>
    </row>
    <row r="25" spans="1:10" s="3" customFormat="1" ht="51" customHeight="1" x14ac:dyDescent="0.3">
      <c r="A25" s="49" t="s">
        <v>43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</row>
    <row r="26" spans="1:10" s="3" customFormat="1" ht="26.4" customHeight="1" x14ac:dyDescent="0.3">
      <c r="A26" s="59" t="s">
        <v>50</v>
      </c>
      <c r="B26" s="64">
        <f t="shared" ref="B26:G41" si="0">B6/B$5*100</f>
        <v>1.0607607736614091</v>
      </c>
      <c r="C26" s="64">
        <f t="shared" si="0"/>
        <v>1.4265155149342288</v>
      </c>
      <c r="D26" s="64">
        <f t="shared" si="0"/>
        <v>0.53665537077459269</v>
      </c>
      <c r="E26" s="64">
        <f>E6/E$5*100</f>
        <v>1.953443897686628</v>
      </c>
      <c r="F26" s="64">
        <f t="shared" ref="F26:G26" si="1">F6/F$5*100</f>
        <v>2.7545430447972197</v>
      </c>
      <c r="G26" s="64">
        <f t="shared" si="1"/>
        <v>0.68685316476326852</v>
      </c>
    </row>
    <row r="27" spans="1:10" s="3" customFormat="1" ht="26.4" customHeight="1" x14ac:dyDescent="0.3">
      <c r="A27" s="59" t="s">
        <v>51</v>
      </c>
      <c r="B27" s="64">
        <f t="shared" si="0"/>
        <v>3.5302515093535303</v>
      </c>
      <c r="C27" s="64">
        <f t="shared" si="0"/>
        <v>4.4024204475639834</v>
      </c>
      <c r="D27" s="64">
        <f t="shared" si="0"/>
        <v>2.2804838340106848</v>
      </c>
      <c r="E27" s="64">
        <f t="shared" si="0"/>
        <v>6.9897298735741575</v>
      </c>
      <c r="F27" s="64">
        <f t="shared" si="0"/>
        <v>8.9314640827025595</v>
      </c>
      <c r="G27" s="64">
        <f t="shared" si="0"/>
        <v>3.9197196707761441</v>
      </c>
    </row>
    <row r="28" spans="1:10" s="3" customFormat="1" ht="26.4" customHeight="1" x14ac:dyDescent="0.3">
      <c r="A28" s="59" t="s">
        <v>52</v>
      </c>
      <c r="B28" s="64">
        <f t="shared" si="0"/>
        <v>4.0259341138682077</v>
      </c>
      <c r="C28" s="64">
        <f t="shared" si="0"/>
        <v>4.8922328544617528</v>
      </c>
      <c r="D28" s="64">
        <f t="shared" si="0"/>
        <v>2.7833721252758648</v>
      </c>
      <c r="E28" s="64">
        <f t="shared" si="0"/>
        <v>4.3024477811204678</v>
      </c>
      <c r="F28" s="64">
        <f t="shared" si="0"/>
        <v>5.2646305186581452</v>
      </c>
      <c r="G28" s="64">
        <f t="shared" si="0"/>
        <v>2.7811732383380483</v>
      </c>
    </row>
    <row r="29" spans="1:10" s="3" customFormat="1" ht="51" customHeight="1" x14ac:dyDescent="0.3">
      <c r="A29" s="72" t="s">
        <v>53</v>
      </c>
      <c r="B29" s="64">
        <f t="shared" si="0"/>
        <v>1.6243518949945972</v>
      </c>
      <c r="C29" s="64">
        <f t="shared" si="0"/>
        <v>1.8717230119255013</v>
      </c>
      <c r="D29" s="64">
        <f t="shared" si="0"/>
        <v>1.2698833829789802</v>
      </c>
      <c r="E29" s="64">
        <f t="shared" si="0"/>
        <v>0.93996238346315697</v>
      </c>
      <c r="F29" s="64">
        <f t="shared" si="0"/>
        <v>1.2274320384060318</v>
      </c>
      <c r="G29" s="64">
        <f t="shared" si="0"/>
        <v>0.48545384695980159</v>
      </c>
    </row>
    <row r="30" spans="1:10" s="3" customFormat="1" ht="26.4" customHeight="1" x14ac:dyDescent="0.3">
      <c r="A30" s="59" t="s">
        <v>54</v>
      </c>
      <c r="B30" s="64">
        <f t="shared" si="0"/>
        <v>10.22394940071973</v>
      </c>
      <c r="C30" s="64">
        <f t="shared" si="0"/>
        <v>15.55280632211478</v>
      </c>
      <c r="D30" s="64">
        <f t="shared" si="0"/>
        <v>2.5880054509714068</v>
      </c>
      <c r="E30" s="64">
        <f t="shared" si="0"/>
        <v>8.4429730595234336</v>
      </c>
      <c r="F30" s="64">
        <f t="shared" si="0"/>
        <v>12.60639707831414</v>
      </c>
      <c r="G30" s="64">
        <f t="shared" si="0"/>
        <v>1.8603243343927169</v>
      </c>
    </row>
    <row r="31" spans="1:10" s="3" customFormat="1" ht="26.4" customHeight="1" x14ac:dyDescent="0.3">
      <c r="A31" s="59" t="s">
        <v>55</v>
      </c>
      <c r="B31" s="64">
        <f t="shared" si="0"/>
        <v>12.678569658276412</v>
      </c>
      <c r="C31" s="64">
        <f t="shared" si="0"/>
        <v>13.762718711338906</v>
      </c>
      <c r="D31" s="64">
        <f t="shared" si="0"/>
        <v>11.12384076410077</v>
      </c>
      <c r="E31" s="64">
        <f t="shared" si="0"/>
        <v>16.021307016792129</v>
      </c>
      <c r="F31" s="64">
        <f t="shared" si="0"/>
        <v>15.268164816069271</v>
      </c>
      <c r="G31" s="64">
        <f t="shared" si="0"/>
        <v>17.212074645804957</v>
      </c>
    </row>
    <row r="32" spans="1:10" s="3" customFormat="1" ht="51" customHeight="1" x14ac:dyDescent="0.3">
      <c r="A32" s="59" t="s">
        <v>56</v>
      </c>
      <c r="B32" s="64">
        <f t="shared" si="0"/>
        <v>8.3264763906375467</v>
      </c>
      <c r="C32" s="64">
        <f t="shared" si="0"/>
        <v>6.9482667205291992</v>
      </c>
      <c r="D32" s="64">
        <f t="shared" si="0"/>
        <v>10.301371184621507</v>
      </c>
      <c r="E32" s="64">
        <f t="shared" si="0"/>
        <v>9.627397828704936</v>
      </c>
      <c r="F32" s="64">
        <f t="shared" si="0"/>
        <v>10.655170382587695</v>
      </c>
      <c r="G32" s="64">
        <f t="shared" si="0"/>
        <v>8.0024214484452667</v>
      </c>
    </row>
    <row r="33" spans="1:7" s="3" customFormat="1" ht="26.4" customHeight="1" x14ac:dyDescent="0.3">
      <c r="A33" s="59" t="s">
        <v>57</v>
      </c>
      <c r="B33" s="64">
        <f t="shared" si="0"/>
        <v>2.4630468618334307</v>
      </c>
      <c r="C33" s="64">
        <f t="shared" si="0"/>
        <v>2.5685695289553192</v>
      </c>
      <c r="D33" s="64">
        <f t="shared" si="0"/>
        <v>2.3130449463947613</v>
      </c>
      <c r="E33" s="64">
        <f t="shared" si="0"/>
        <v>2.8735606262206206</v>
      </c>
      <c r="F33" s="64">
        <f t="shared" si="0"/>
        <v>3.8501752422466353</v>
      </c>
      <c r="G33" s="64">
        <f t="shared" si="0"/>
        <v>1.3294683290841569</v>
      </c>
    </row>
    <row r="34" spans="1:7" s="3" customFormat="1" ht="26.4" customHeight="1" x14ac:dyDescent="0.3">
      <c r="A34" s="59" t="s">
        <v>58</v>
      </c>
      <c r="B34" s="64">
        <f t="shared" si="0"/>
        <v>2.5136064874939281</v>
      </c>
      <c r="C34" s="64">
        <f t="shared" si="0"/>
        <v>2.4238139722776277</v>
      </c>
      <c r="D34" s="64">
        <f t="shared" si="0"/>
        <v>2.6422739716115338</v>
      </c>
      <c r="E34" s="64">
        <f t="shared" si="0"/>
        <v>2.1735502523555441</v>
      </c>
      <c r="F34" s="64">
        <f t="shared" si="0"/>
        <v>2.2531145995935558</v>
      </c>
      <c r="G34" s="64">
        <f t="shared" si="0"/>
        <v>2.0477537573196427</v>
      </c>
    </row>
    <row r="35" spans="1:7" s="3" customFormat="1" ht="26.4" customHeight="1" x14ac:dyDescent="0.3">
      <c r="A35" s="59" t="s">
        <v>59</v>
      </c>
      <c r="B35" s="64">
        <f t="shared" si="0"/>
        <v>2.0263504872560003</v>
      </c>
      <c r="C35" s="64">
        <f t="shared" si="0"/>
        <v>1.5939943276020232</v>
      </c>
      <c r="D35" s="64">
        <f t="shared" si="0"/>
        <v>2.645891872987542</v>
      </c>
      <c r="E35" s="64">
        <f t="shared" si="0"/>
        <v>1.786108943624809</v>
      </c>
      <c r="F35" s="64">
        <f t="shared" si="0"/>
        <v>1.312107913880953</v>
      </c>
      <c r="G35" s="64">
        <f t="shared" si="0"/>
        <v>2.5355359200922014</v>
      </c>
    </row>
    <row r="36" spans="1:7" s="3" customFormat="1" ht="26.4" customHeight="1" x14ac:dyDescent="0.3">
      <c r="A36" s="59" t="s">
        <v>60</v>
      </c>
      <c r="B36" s="64">
        <f t="shared" si="0"/>
        <v>0.26320746299729358</v>
      </c>
      <c r="C36" s="64">
        <f t="shared" si="0"/>
        <v>0.27267907188123308</v>
      </c>
      <c r="D36" s="64">
        <f t="shared" si="0"/>
        <v>0.24963519494458583</v>
      </c>
      <c r="E36" s="64">
        <f t="shared" si="0"/>
        <v>0.50020071173735181</v>
      </c>
      <c r="F36" s="64">
        <f t="shared" si="0"/>
        <v>0.44620504815480222</v>
      </c>
      <c r="G36" s="64">
        <f t="shared" si="0"/>
        <v>0.58557142690834585</v>
      </c>
    </row>
    <row r="37" spans="1:7" s="3" customFormat="1" ht="51" customHeight="1" x14ac:dyDescent="0.3">
      <c r="A37" s="72" t="s">
        <v>61</v>
      </c>
      <c r="B37" s="64">
        <f t="shared" si="0"/>
        <v>6.4057062981431727</v>
      </c>
      <c r="C37" s="64">
        <f t="shared" si="0"/>
        <v>7.6686780956228269</v>
      </c>
      <c r="D37" s="64">
        <f t="shared" si="0"/>
        <v>4.594734747530782</v>
      </c>
      <c r="E37" s="64">
        <f t="shared" si="0"/>
        <v>6.3199390197148544</v>
      </c>
      <c r="F37" s="64">
        <f t="shared" si="0"/>
        <v>6.529614467057403</v>
      </c>
      <c r="G37" s="64">
        <f t="shared" si="0"/>
        <v>5.9884282704105987</v>
      </c>
    </row>
    <row r="38" spans="1:7" s="3" customFormat="1" ht="26.4" customHeight="1" x14ac:dyDescent="0.3">
      <c r="A38" s="59" t="s">
        <v>62</v>
      </c>
      <c r="B38" s="64">
        <f t="shared" si="0"/>
        <v>22.934738428289599</v>
      </c>
      <c r="C38" s="64">
        <f t="shared" si="0"/>
        <v>25.508117252000911</v>
      </c>
      <c r="D38" s="64">
        <f t="shared" si="0"/>
        <v>19.247235320365167</v>
      </c>
      <c r="E38" s="64">
        <f t="shared" si="0"/>
        <v>18.963425360040773</v>
      </c>
      <c r="F38" s="64">
        <f t="shared" si="0"/>
        <v>20.26698671693223</v>
      </c>
      <c r="G38" s="64">
        <f t="shared" si="0"/>
        <v>16.903572800614675</v>
      </c>
    </row>
    <row r="39" spans="1:7" s="3" customFormat="1" ht="26.4" customHeight="1" x14ac:dyDescent="0.3">
      <c r="A39" s="59" t="s">
        <v>63</v>
      </c>
      <c r="B39" s="64">
        <f t="shared" si="0"/>
        <v>9.1983820919788641</v>
      </c>
      <c r="C39" s="64">
        <f t="shared" si="0"/>
        <v>4.1667718669258802</v>
      </c>
      <c r="D39" s="64">
        <f t="shared" si="0"/>
        <v>16.408388707323837</v>
      </c>
      <c r="E39" s="64">
        <f t="shared" si="0"/>
        <v>8.5697146285028705</v>
      </c>
      <c r="F39" s="64">
        <f t="shared" si="0"/>
        <v>4.0143728094719178</v>
      </c>
      <c r="G39" s="64">
        <f t="shared" si="0"/>
        <v>15.772011315614851</v>
      </c>
    </row>
    <row r="40" spans="1:7" s="3" customFormat="1" ht="26.4" customHeight="1" x14ac:dyDescent="0.3">
      <c r="A40" s="59" t="s">
        <v>64</v>
      </c>
      <c r="B40" s="64">
        <f t="shared" si="0"/>
        <v>3.2744792854239577</v>
      </c>
      <c r="C40" s="64">
        <f t="shared" si="0"/>
        <v>1.6133511752972958</v>
      </c>
      <c r="D40" s="64">
        <f t="shared" si="0"/>
        <v>5.6547798507012699</v>
      </c>
      <c r="E40" s="64">
        <f t="shared" si="0"/>
        <v>3.6313038144250847</v>
      </c>
      <c r="F40" s="64">
        <f t="shared" si="0"/>
        <v>1.924719465142992</v>
      </c>
      <c r="G40" s="64">
        <f t="shared" si="0"/>
        <v>6.3295265369794755</v>
      </c>
    </row>
    <row r="41" spans="1:7" s="3" customFormat="1" ht="26.4" customHeight="1" x14ac:dyDescent="0.3">
      <c r="A41" s="59" t="s">
        <v>65</v>
      </c>
      <c r="B41" s="64">
        <f t="shared" si="0"/>
        <v>3.006314996381517</v>
      </c>
      <c r="C41" s="64">
        <f t="shared" si="0"/>
        <v>3.6331961521953193</v>
      </c>
      <c r="D41" s="64">
        <f t="shared" si="0"/>
        <v>2.1080305350876136</v>
      </c>
      <c r="E41" s="64">
        <f t="shared" si="0"/>
        <v>2.5812882536274699</v>
      </c>
      <c r="F41" s="64">
        <f t="shared" si="0"/>
        <v>2.1087974553058642</v>
      </c>
      <c r="G41" s="64">
        <f t="shared" si="0"/>
        <v>3.328327454335906</v>
      </c>
    </row>
    <row r="42" spans="1:7" s="3" customFormat="1" ht="51" customHeight="1" thickBot="1" x14ac:dyDescent="0.35">
      <c r="A42" s="72" t="s">
        <v>66</v>
      </c>
      <c r="B42" s="64">
        <f t="shared" ref="B42:G42" si="2">B22/B$5*100</f>
        <v>6.4458565891088613</v>
      </c>
      <c r="C42" s="64">
        <f t="shared" si="2"/>
        <v>1.6949865764469243</v>
      </c>
      <c r="D42" s="64">
        <f t="shared" si="2"/>
        <v>13.2523727403191</v>
      </c>
      <c r="E42" s="64">
        <f t="shared" si="2"/>
        <v>4.3231955112736848</v>
      </c>
      <c r="F42" s="64">
        <f t="shared" si="2"/>
        <v>0.58610432067858509</v>
      </c>
      <c r="G42" s="64">
        <f t="shared" si="2"/>
        <v>10.231783839159943</v>
      </c>
    </row>
    <row r="43" spans="1:7" ht="23.25" hidden="1" customHeight="1" thickBot="1" x14ac:dyDescent="0.5">
      <c r="A43" s="66"/>
      <c r="B43" s="67"/>
      <c r="C43" s="68"/>
      <c r="D43" s="67"/>
      <c r="E43" s="67"/>
      <c r="F43" s="67"/>
      <c r="G43" s="67"/>
    </row>
    <row r="44" spans="1:7" ht="23.25" hidden="1" customHeight="1" thickBot="1" x14ac:dyDescent="0.5">
      <c r="A44" s="69" t="s">
        <v>8</v>
      </c>
      <c r="B44" s="67"/>
      <c r="C44" s="68"/>
      <c r="D44" s="67"/>
      <c r="E44" s="67"/>
      <c r="F44" s="67"/>
      <c r="G44" s="67"/>
    </row>
    <row r="45" spans="1:7" ht="23.25" hidden="1" customHeight="1" thickBot="1" x14ac:dyDescent="0.5">
      <c r="A45" s="70" t="s">
        <v>9</v>
      </c>
      <c r="B45" s="67">
        <v>249822</v>
      </c>
      <c r="C45" s="71" t="e">
        <f>B45/#REF!*100</f>
        <v>#REF!</v>
      </c>
      <c r="D45" s="67">
        <v>309749</v>
      </c>
      <c r="E45" s="67"/>
      <c r="F45" s="67"/>
      <c r="G45" s="67"/>
    </row>
    <row r="46" spans="1:7" ht="23.25" hidden="1" customHeight="1" thickBot="1" x14ac:dyDescent="0.5">
      <c r="A46" s="70" t="s">
        <v>10</v>
      </c>
      <c r="B46" s="67">
        <v>31291</v>
      </c>
      <c r="C46" s="71" t="e">
        <f>B46/#REF!*100</f>
        <v>#REF!</v>
      </c>
      <c r="D46" s="67">
        <v>34259</v>
      </c>
      <c r="E46" s="67"/>
      <c r="F46" s="67"/>
      <c r="G46" s="67"/>
    </row>
    <row r="47" spans="1:7" ht="23.25" hidden="1" customHeight="1" thickBot="1" x14ac:dyDescent="0.5">
      <c r="A47" s="70" t="s">
        <v>11</v>
      </c>
      <c r="B47" s="67">
        <v>28480</v>
      </c>
      <c r="C47" s="71" t="e">
        <f>B47/#REF!*100</f>
        <v>#REF!</v>
      </c>
      <c r="D47" s="67">
        <v>30871</v>
      </c>
      <c r="E47" s="67"/>
      <c r="F47" s="67"/>
      <c r="G47" s="67"/>
    </row>
    <row r="48" spans="1:7" ht="23.25" hidden="1" customHeight="1" thickBot="1" x14ac:dyDescent="0.5">
      <c r="A48" s="70" t="s">
        <v>7</v>
      </c>
      <c r="B48" s="67">
        <v>23251</v>
      </c>
      <c r="C48" s="71" t="e">
        <f>B48/#REF!*100</f>
        <v>#REF!</v>
      </c>
      <c r="D48" s="67">
        <v>18493</v>
      </c>
      <c r="E48" s="67"/>
      <c r="F48" s="67"/>
      <c r="G48" s="67"/>
    </row>
    <row r="49" spans="1:7" ht="1.95" customHeight="1" thickBot="1" x14ac:dyDescent="0.5">
      <c r="A49" s="4"/>
      <c r="B49" s="5"/>
      <c r="C49" s="5"/>
      <c r="D49" s="5"/>
      <c r="E49" s="5"/>
      <c r="F49" s="5"/>
      <c r="G49" s="5"/>
    </row>
    <row r="50" spans="1:7" ht="58.95" customHeight="1" thickTop="1" x14ac:dyDescent="0.45">
      <c r="A50" s="62" t="s">
        <v>73</v>
      </c>
      <c r="B50" s="6"/>
      <c r="C50" s="6"/>
      <c r="D50" s="6"/>
      <c r="E50" s="6"/>
      <c r="F50" s="6"/>
      <c r="G50" s="6"/>
    </row>
    <row r="51" spans="1:7" x14ac:dyDescent="0.45">
      <c r="B51" s="8"/>
      <c r="C51" s="6"/>
      <c r="D51" s="6"/>
      <c r="E51" s="6"/>
      <c r="F51" s="6"/>
      <c r="G51" s="6"/>
    </row>
    <row r="52" spans="1:7" x14ac:dyDescent="0.45">
      <c r="A52" s="6"/>
      <c r="B52" s="6"/>
      <c r="C52" s="6"/>
      <c r="D52" s="6"/>
      <c r="E52" s="6"/>
      <c r="F52" s="6"/>
      <c r="G52" s="6"/>
    </row>
    <row r="53" spans="1:7" x14ac:dyDescent="0.45">
      <c r="A53" s="6"/>
      <c r="B53" s="6"/>
      <c r="C53" s="6"/>
      <c r="D53" s="6"/>
      <c r="E53" s="6"/>
      <c r="F53" s="6"/>
      <c r="G53" s="6"/>
    </row>
    <row r="57" spans="1:7" s="9" customFormat="1" ht="25.2" x14ac:dyDescent="0.4">
      <c r="A57" s="7" t="s">
        <v>12</v>
      </c>
    </row>
  </sheetData>
  <mergeCells count="4">
    <mergeCell ref="A1:G1"/>
    <mergeCell ref="A2:A3"/>
    <mergeCell ref="B2:D2"/>
    <mergeCell ref="E2:G2"/>
  </mergeCells>
  <printOptions horizontalCentered="1"/>
  <pageMargins left="0.2" right="0.2" top="0.75" bottom="0.75" header="0.3" footer="0.3"/>
  <pageSetup scale="45" orientation="portrait" horizontalDpi="1200" verticalDpi="1200" r:id="rId1"/>
  <headerFooter>
    <oddFooter>&amp;L&amp;"-,Italic"&amp;20Source: Report of the Labour Force Survey (LFS) 2019 &amp;R&amp;20&amp;[16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2877B-F27D-429A-A7E5-24DE3DAF4104}">
  <sheetPr codeName="Sheet10">
    <tabColor rgb="FF70AD49"/>
  </sheetPr>
  <dimension ref="A1:G41"/>
  <sheetViews>
    <sheetView view="pageBreakPreview" topLeftCell="A19" zoomScale="90" zoomScaleNormal="70" zoomScaleSheetLayoutView="90" workbookViewId="0">
      <selection activeCell="C17" sqref="C17"/>
    </sheetView>
  </sheetViews>
  <sheetFormatPr defaultColWidth="8.88671875" defaultRowHeight="25.8" x14ac:dyDescent="0.45"/>
  <cols>
    <col min="1" max="1" width="85.6640625" style="7" customWidth="1"/>
    <col min="2" max="7" width="19.88671875" style="9" customWidth="1"/>
    <col min="8" max="8" width="15.5546875" style="1" bestFit="1" customWidth="1"/>
    <col min="9" max="10" width="8.88671875" style="1"/>
    <col min="11" max="13" width="17.5546875" style="1" customWidth="1"/>
    <col min="14" max="14" width="16.6640625" style="1" bestFit="1" customWidth="1"/>
    <col min="15" max="16384" width="8.88671875" style="1"/>
  </cols>
  <sheetData>
    <row r="1" spans="1:7" ht="36.6" customHeight="1" thickBot="1" x14ac:dyDescent="0.5">
      <c r="A1" s="79" t="s">
        <v>116</v>
      </c>
      <c r="B1" s="79"/>
      <c r="C1" s="79"/>
      <c r="D1" s="79"/>
      <c r="E1" s="79"/>
      <c r="F1" s="79"/>
      <c r="G1" s="79"/>
    </row>
    <row r="2" spans="1:7" ht="37.200000000000003" customHeight="1" thickTop="1" thickBot="1" x14ac:dyDescent="0.5">
      <c r="A2" s="80" t="s">
        <v>33</v>
      </c>
      <c r="B2" s="82">
        <v>2018</v>
      </c>
      <c r="C2" s="83"/>
      <c r="D2" s="83"/>
      <c r="E2" s="82">
        <v>2019</v>
      </c>
      <c r="F2" s="83"/>
      <c r="G2" s="83"/>
    </row>
    <row r="3" spans="1:7" ht="37.200000000000003" customHeight="1" thickTop="1" thickBot="1" x14ac:dyDescent="0.5">
      <c r="A3" s="81"/>
      <c r="B3" s="2" t="s">
        <v>0</v>
      </c>
      <c r="C3" s="2" t="s">
        <v>2</v>
      </c>
      <c r="D3" s="2" t="s">
        <v>3</v>
      </c>
      <c r="E3" s="2" t="s">
        <v>0</v>
      </c>
      <c r="F3" s="2" t="s">
        <v>2</v>
      </c>
      <c r="G3" s="2" t="s">
        <v>3</v>
      </c>
    </row>
    <row r="4" spans="1:7" ht="27" customHeight="1" thickTop="1" x14ac:dyDescent="0.45">
      <c r="A4" s="46" t="s">
        <v>76</v>
      </c>
      <c r="B4" s="47"/>
      <c r="C4" s="48"/>
      <c r="D4" s="47"/>
      <c r="E4" s="47"/>
      <c r="F4" s="47"/>
      <c r="G4" s="47"/>
    </row>
    <row r="5" spans="1:7" ht="27" customHeight="1" x14ac:dyDescent="0.45">
      <c r="A5" s="49" t="s">
        <v>108</v>
      </c>
      <c r="B5" s="47">
        <v>201742</v>
      </c>
      <c r="C5" s="47">
        <v>118821</v>
      </c>
      <c r="D5" s="47">
        <v>82921</v>
      </c>
      <c r="E5" s="47">
        <v>221711</v>
      </c>
      <c r="F5" s="47">
        <v>135812</v>
      </c>
      <c r="G5" s="47">
        <v>85899</v>
      </c>
    </row>
    <row r="6" spans="1:7" s="3" customFormat="1" ht="27" customHeight="1" x14ac:dyDescent="0.3">
      <c r="A6" s="59" t="s">
        <v>44</v>
      </c>
      <c r="B6" s="73">
        <v>10828</v>
      </c>
      <c r="C6" s="73">
        <v>6866</v>
      </c>
      <c r="D6" s="73">
        <v>3962</v>
      </c>
      <c r="E6" s="73">
        <v>17068</v>
      </c>
      <c r="F6" s="73">
        <v>11434</v>
      </c>
      <c r="G6" s="73">
        <v>5633</v>
      </c>
    </row>
    <row r="7" spans="1:7" s="3" customFormat="1" ht="27" customHeight="1" x14ac:dyDescent="0.3">
      <c r="A7" s="59" t="s">
        <v>45</v>
      </c>
      <c r="B7" s="73">
        <v>33246</v>
      </c>
      <c r="C7" s="73">
        <v>14299</v>
      </c>
      <c r="D7" s="73">
        <v>18947</v>
      </c>
      <c r="E7" s="73">
        <v>38768</v>
      </c>
      <c r="F7" s="73">
        <v>17223</v>
      </c>
      <c r="G7" s="73">
        <v>21545</v>
      </c>
    </row>
    <row r="8" spans="1:7" s="3" customFormat="1" ht="27" customHeight="1" x14ac:dyDescent="0.3">
      <c r="A8" s="59" t="s">
        <v>68</v>
      </c>
      <c r="B8" s="73">
        <v>27477</v>
      </c>
      <c r="C8" s="73">
        <v>18804</v>
      </c>
      <c r="D8" s="73">
        <v>8673</v>
      </c>
      <c r="E8" s="73">
        <v>29778</v>
      </c>
      <c r="F8" s="73">
        <v>20381</v>
      </c>
      <c r="G8" s="73">
        <v>9397</v>
      </c>
    </row>
    <row r="9" spans="1:7" s="20" customFormat="1" ht="27" customHeight="1" x14ac:dyDescent="0.3">
      <c r="A9" s="59" t="s">
        <v>46</v>
      </c>
      <c r="B9" s="73">
        <v>21555</v>
      </c>
      <c r="C9" s="73">
        <v>6325</v>
      </c>
      <c r="D9" s="73">
        <v>15230</v>
      </c>
      <c r="E9" s="73">
        <v>22376</v>
      </c>
      <c r="F9" s="73">
        <v>7984</v>
      </c>
      <c r="G9" s="73">
        <v>14392</v>
      </c>
    </row>
    <row r="10" spans="1:7" s="20" customFormat="1" ht="27" customHeight="1" x14ac:dyDescent="0.3">
      <c r="A10" s="59" t="s">
        <v>47</v>
      </c>
      <c r="B10" s="73">
        <v>48241</v>
      </c>
      <c r="C10" s="73">
        <v>31790</v>
      </c>
      <c r="D10" s="73">
        <v>16451</v>
      </c>
      <c r="E10" s="73">
        <v>44858</v>
      </c>
      <c r="F10" s="73">
        <v>26212</v>
      </c>
      <c r="G10" s="73">
        <v>18646</v>
      </c>
    </row>
    <row r="11" spans="1:7" s="20" customFormat="1" ht="50.4" customHeight="1" x14ac:dyDescent="0.3">
      <c r="A11" s="59" t="s">
        <v>69</v>
      </c>
      <c r="B11" s="73">
        <v>1823</v>
      </c>
      <c r="C11" s="73">
        <v>1585</v>
      </c>
      <c r="D11" s="73">
        <v>238</v>
      </c>
      <c r="E11" s="73">
        <v>1574</v>
      </c>
      <c r="F11" s="73">
        <v>1167</v>
      </c>
      <c r="G11" s="73">
        <v>406</v>
      </c>
    </row>
    <row r="12" spans="1:7" s="20" customFormat="1" ht="27" customHeight="1" x14ac:dyDescent="0.3">
      <c r="A12" s="59" t="s">
        <v>48</v>
      </c>
      <c r="B12" s="73">
        <v>16563</v>
      </c>
      <c r="C12" s="73">
        <v>14040</v>
      </c>
      <c r="D12" s="73">
        <v>2523</v>
      </c>
      <c r="E12" s="73">
        <v>24457</v>
      </c>
      <c r="F12" s="73">
        <v>22647</v>
      </c>
      <c r="G12" s="73">
        <v>1810</v>
      </c>
    </row>
    <row r="13" spans="1:7" s="20" customFormat="1" ht="50.4" customHeight="1" x14ac:dyDescent="0.3">
      <c r="A13" s="59" t="s">
        <v>67</v>
      </c>
      <c r="B13" s="73">
        <v>8408</v>
      </c>
      <c r="C13" s="73">
        <v>8286</v>
      </c>
      <c r="D13" s="73">
        <v>122</v>
      </c>
      <c r="E13" s="73">
        <v>7830</v>
      </c>
      <c r="F13" s="73">
        <v>7589</v>
      </c>
      <c r="G13" s="73">
        <v>242</v>
      </c>
    </row>
    <row r="14" spans="1:7" s="20" customFormat="1" ht="27" customHeight="1" x14ac:dyDescent="0.3">
      <c r="A14" s="59" t="s">
        <v>49</v>
      </c>
      <c r="B14" s="73">
        <v>33601</v>
      </c>
      <c r="C14" s="73">
        <v>16826</v>
      </c>
      <c r="D14" s="73">
        <v>16774</v>
      </c>
      <c r="E14" s="73">
        <v>35003</v>
      </c>
      <c r="F14" s="73">
        <v>21175</v>
      </c>
      <c r="G14" s="73">
        <v>13828</v>
      </c>
    </row>
    <row r="15" spans="1:7" s="20" customFormat="1" ht="27" customHeight="1" x14ac:dyDescent="0.3">
      <c r="A15" s="59"/>
      <c r="B15" s="73"/>
      <c r="C15" s="73"/>
      <c r="D15" s="73"/>
      <c r="E15" s="73"/>
      <c r="F15" s="73"/>
      <c r="G15" s="73"/>
    </row>
    <row r="16" spans="1:7" s="3" customFormat="1" ht="27" customHeight="1" x14ac:dyDescent="0.3">
      <c r="A16" s="46" t="s">
        <v>75</v>
      </c>
      <c r="B16" s="47"/>
      <c r="C16" s="47"/>
      <c r="D16" s="47"/>
      <c r="E16" s="47"/>
      <c r="F16" s="47"/>
      <c r="G16" s="47"/>
    </row>
    <row r="17" spans="1:7" s="3" customFormat="1" ht="27" customHeight="1" x14ac:dyDescent="0.3">
      <c r="A17" s="49" t="s">
        <v>108</v>
      </c>
      <c r="B17" s="48">
        <v>100</v>
      </c>
      <c r="C17" s="48">
        <v>100</v>
      </c>
      <c r="D17" s="48">
        <v>100</v>
      </c>
      <c r="E17" s="48">
        <v>100</v>
      </c>
      <c r="F17" s="48">
        <v>100</v>
      </c>
      <c r="G17" s="48">
        <v>100</v>
      </c>
    </row>
    <row r="18" spans="1:7" s="3" customFormat="1" ht="27" customHeight="1" x14ac:dyDescent="0.3">
      <c r="A18" s="59" t="s">
        <v>44</v>
      </c>
      <c r="B18" s="74">
        <f>B6/$B$5*100</f>
        <v>5.3672512416849241</v>
      </c>
      <c r="C18" s="74">
        <f>C6/$C$5*100</f>
        <v>5.7784398380757613</v>
      </c>
      <c r="D18" s="74">
        <f t="shared" ref="D18:D25" si="0">D6/$D$5*100</f>
        <v>4.7780417505818784</v>
      </c>
      <c r="E18" s="74">
        <f t="shared" ref="E18:E26" si="1">E6/$E$5*100</f>
        <v>7.6983099620677367</v>
      </c>
      <c r="F18" s="74">
        <f t="shared" ref="F18:F26" si="2">F6/$F$5*100</f>
        <v>8.4189909580891236</v>
      </c>
      <c r="G18" s="74">
        <f t="shared" ref="G18:G26" si="3">G6/$G$5*100</f>
        <v>6.5577014866296466</v>
      </c>
    </row>
    <row r="19" spans="1:7" s="3" customFormat="1" ht="27" customHeight="1" x14ac:dyDescent="0.3">
      <c r="A19" s="59" t="s">
        <v>45</v>
      </c>
      <c r="B19" s="74">
        <f t="shared" ref="B19:B26" si="4">B7/$B$5*100</f>
        <v>16.479463869694957</v>
      </c>
      <c r="C19" s="74">
        <f t="shared" ref="C19:C26" si="5">C7/$C$5*100</f>
        <v>12.034068051943681</v>
      </c>
      <c r="D19" s="74">
        <f t="shared" si="0"/>
        <v>22.849459123744285</v>
      </c>
      <c r="E19" s="74">
        <f t="shared" si="1"/>
        <v>17.485826143042068</v>
      </c>
      <c r="F19" s="74">
        <f t="shared" si="2"/>
        <v>12.681500898300593</v>
      </c>
      <c r="G19" s="74">
        <f t="shared" si="3"/>
        <v>25.081782092923081</v>
      </c>
    </row>
    <row r="20" spans="1:7" s="3" customFormat="1" ht="27" customHeight="1" x14ac:dyDescent="0.3">
      <c r="A20" s="59" t="s">
        <v>68</v>
      </c>
      <c r="B20" s="74">
        <f t="shared" si="4"/>
        <v>13.619870924249785</v>
      </c>
      <c r="C20" s="74">
        <f t="shared" si="5"/>
        <v>15.825485393996011</v>
      </c>
      <c r="D20" s="74">
        <f t="shared" si="0"/>
        <v>10.459352878040544</v>
      </c>
      <c r="E20" s="74">
        <f t="shared" si="1"/>
        <v>13.43099801092413</v>
      </c>
      <c r="F20" s="74">
        <f t="shared" si="2"/>
        <v>15.006774070037993</v>
      </c>
      <c r="G20" s="74">
        <f t="shared" si="3"/>
        <v>10.939591846238024</v>
      </c>
    </row>
    <row r="21" spans="1:7" s="3" customFormat="1" ht="27" customHeight="1" x14ac:dyDescent="0.3">
      <c r="A21" s="59" t="s">
        <v>46</v>
      </c>
      <c r="B21" s="74">
        <f t="shared" si="4"/>
        <v>10.684438540313867</v>
      </c>
      <c r="C21" s="74">
        <f t="shared" si="5"/>
        <v>5.3231331161999984</v>
      </c>
      <c r="D21" s="74">
        <f t="shared" si="0"/>
        <v>18.366879318869767</v>
      </c>
      <c r="E21" s="74">
        <f t="shared" si="1"/>
        <v>10.092417606704224</v>
      </c>
      <c r="F21" s="74">
        <f t="shared" si="2"/>
        <v>5.8787146938414869</v>
      </c>
      <c r="G21" s="74">
        <f t="shared" si="3"/>
        <v>16.754560588598238</v>
      </c>
    </row>
    <row r="22" spans="1:7" s="3" customFormat="1" ht="27" customHeight="1" x14ac:dyDescent="0.3">
      <c r="A22" s="59" t="s">
        <v>47</v>
      </c>
      <c r="B22" s="74">
        <f t="shared" si="4"/>
        <v>23.912224524392542</v>
      </c>
      <c r="C22" s="74">
        <f t="shared" si="5"/>
        <v>26.75452992316173</v>
      </c>
      <c r="D22" s="74">
        <f t="shared" si="0"/>
        <v>19.839365178905222</v>
      </c>
      <c r="E22" s="74">
        <f t="shared" si="1"/>
        <v>20.232645200283255</v>
      </c>
      <c r="F22" s="74">
        <f t="shared" si="2"/>
        <v>19.300209112596825</v>
      </c>
      <c r="G22" s="74">
        <f t="shared" si="3"/>
        <v>21.706888322332041</v>
      </c>
    </row>
    <row r="23" spans="1:7" s="3" customFormat="1" ht="50.4" customHeight="1" x14ac:dyDescent="0.3">
      <c r="A23" s="59" t="s">
        <v>69</v>
      </c>
      <c r="B23" s="74">
        <f t="shared" si="4"/>
        <v>0.90362938803025639</v>
      </c>
      <c r="C23" s="74">
        <f t="shared" si="5"/>
        <v>1.3339392868264026</v>
      </c>
      <c r="D23" s="74">
        <f t="shared" si="0"/>
        <v>0.28702017583000689</v>
      </c>
      <c r="E23" s="74">
        <f t="shared" si="1"/>
        <v>0.70993320132965887</v>
      </c>
      <c r="F23" s="74">
        <f t="shared" si="2"/>
        <v>0.8592760580802874</v>
      </c>
      <c r="G23" s="74">
        <f t="shared" si="3"/>
        <v>0.47264810998963902</v>
      </c>
    </row>
    <row r="24" spans="1:7" s="3" customFormat="1" ht="27" customHeight="1" x14ac:dyDescent="0.3">
      <c r="A24" s="59" t="s">
        <v>48</v>
      </c>
      <c r="B24" s="74">
        <f t="shared" si="4"/>
        <v>8.2099909785765988</v>
      </c>
      <c r="C24" s="74">
        <f t="shared" si="5"/>
        <v>11.816093114853436</v>
      </c>
      <c r="D24" s="74">
        <f t="shared" si="0"/>
        <v>3.0426550572231403</v>
      </c>
      <c r="E24" s="74">
        <f t="shared" si="1"/>
        <v>11.0310268773313</v>
      </c>
      <c r="F24" s="74">
        <f t="shared" si="2"/>
        <v>16.675256972874266</v>
      </c>
      <c r="G24" s="74">
        <f t="shared" si="3"/>
        <v>2.1071258105449422</v>
      </c>
    </row>
    <row r="25" spans="1:7" s="3" customFormat="1" ht="50.4" customHeight="1" x14ac:dyDescent="0.3">
      <c r="A25" s="59" t="s">
        <v>67</v>
      </c>
      <c r="B25" s="74">
        <f t="shared" si="4"/>
        <v>4.1676993387594052</v>
      </c>
      <c r="C25" s="74">
        <f t="shared" si="5"/>
        <v>6.9735147827404251</v>
      </c>
      <c r="D25" s="74">
        <f t="shared" si="0"/>
        <v>0.14712798929101192</v>
      </c>
      <c r="E25" s="74">
        <f t="shared" si="1"/>
        <v>3.5316245021672357</v>
      </c>
      <c r="F25" s="74">
        <f t="shared" si="2"/>
        <v>5.5878714693841491</v>
      </c>
      <c r="G25" s="74">
        <f t="shared" si="3"/>
        <v>0.28172621334357795</v>
      </c>
    </row>
    <row r="26" spans="1:7" s="3" customFormat="1" ht="27" customHeight="1" x14ac:dyDescent="0.3">
      <c r="A26" s="59" t="s">
        <v>49</v>
      </c>
      <c r="B26" s="74">
        <f t="shared" si="4"/>
        <v>16.65543119429767</v>
      </c>
      <c r="C26" s="74">
        <f t="shared" si="5"/>
        <v>14.160796492202557</v>
      </c>
      <c r="D26" s="74">
        <f>D14/$D$5*100</f>
        <v>20.228892560388804</v>
      </c>
      <c r="E26" s="74">
        <f t="shared" si="1"/>
        <v>15.787669533762422</v>
      </c>
      <c r="F26" s="74">
        <f t="shared" si="2"/>
        <v>15.591405766795278</v>
      </c>
      <c r="G26" s="74">
        <f t="shared" si="3"/>
        <v>16.097975529400806</v>
      </c>
    </row>
    <row r="27" spans="1:7" s="3" customFormat="1" ht="27" customHeight="1" x14ac:dyDescent="0.3">
      <c r="A27" s="59"/>
      <c r="B27" s="74"/>
      <c r="C27" s="74"/>
      <c r="D27" s="74"/>
      <c r="E27" s="74"/>
      <c r="F27" s="74"/>
      <c r="G27" s="74"/>
    </row>
    <row r="28" spans="1:7" s="3" customFormat="1" ht="27" customHeight="1" x14ac:dyDescent="0.3">
      <c r="A28" s="75"/>
      <c r="B28" s="84" t="s">
        <v>109</v>
      </c>
      <c r="C28" s="84"/>
      <c r="D28" s="84"/>
      <c r="E28" s="84"/>
      <c r="F28" s="84"/>
      <c r="G28" s="84"/>
    </row>
    <row r="29" spans="1:7" s="3" customFormat="1" ht="27" customHeight="1" x14ac:dyDescent="0.3">
      <c r="A29" s="63" t="s">
        <v>80</v>
      </c>
      <c r="B29" s="76">
        <v>47.7</v>
      </c>
      <c r="C29" s="76">
        <v>48.6</v>
      </c>
      <c r="D29" s="76">
        <v>46.4</v>
      </c>
      <c r="E29" s="76">
        <v>47.2</v>
      </c>
      <c r="F29" s="76">
        <v>48.1</v>
      </c>
      <c r="G29" s="76">
        <v>45.7</v>
      </c>
    </row>
    <row r="30" spans="1:7" s="3" customFormat="1" ht="27" customHeight="1" x14ac:dyDescent="0.3">
      <c r="A30" s="77" t="s">
        <v>110</v>
      </c>
      <c r="B30" s="74">
        <v>47.5</v>
      </c>
      <c r="C30" s="74">
        <v>48.4</v>
      </c>
      <c r="D30" s="74">
        <v>46.2</v>
      </c>
      <c r="E30" s="74">
        <v>46.8</v>
      </c>
      <c r="F30" s="74">
        <v>47.8</v>
      </c>
      <c r="G30" s="74">
        <v>45.3</v>
      </c>
    </row>
    <row r="31" spans="1:7" s="3" customFormat="1" ht="27" customHeight="1" x14ac:dyDescent="0.3">
      <c r="A31" s="77" t="s">
        <v>111</v>
      </c>
      <c r="B31" s="74">
        <v>11.7</v>
      </c>
      <c r="C31" s="74">
        <v>10.8</v>
      </c>
      <c r="D31" s="74">
        <v>12.8</v>
      </c>
      <c r="E31" s="74">
        <v>0.3</v>
      </c>
      <c r="F31" s="74">
        <v>0.3</v>
      </c>
      <c r="G31" s="74">
        <v>0.4</v>
      </c>
    </row>
    <row r="32" spans="1:7" s="3" customFormat="1" ht="27" customHeight="1" x14ac:dyDescent="0.3">
      <c r="A32" s="77"/>
      <c r="B32" s="74"/>
      <c r="C32" s="74"/>
      <c r="D32" s="74"/>
      <c r="E32" s="74"/>
      <c r="F32" s="74"/>
      <c r="G32" s="74"/>
    </row>
    <row r="33" spans="1:7" s="3" customFormat="1" ht="27" customHeight="1" x14ac:dyDescent="0.3">
      <c r="A33" s="75"/>
      <c r="B33" s="84" t="s">
        <v>112</v>
      </c>
      <c r="C33" s="84"/>
      <c r="D33" s="84"/>
      <c r="E33" s="84"/>
      <c r="F33" s="84"/>
      <c r="G33" s="84"/>
    </row>
    <row r="34" spans="1:7" s="3" customFormat="1" ht="27" customHeight="1" x14ac:dyDescent="0.3">
      <c r="A34" s="63" t="s">
        <v>113</v>
      </c>
      <c r="B34" s="47">
        <v>1593</v>
      </c>
      <c r="C34" s="47">
        <v>1640</v>
      </c>
      <c r="D34" s="47">
        <v>1526</v>
      </c>
      <c r="E34" s="47">
        <v>1626</v>
      </c>
      <c r="F34" s="47">
        <v>1743</v>
      </c>
      <c r="G34" s="47">
        <v>1440</v>
      </c>
    </row>
    <row r="35" spans="1:7" s="3" customFormat="1" ht="27" customHeight="1" x14ac:dyDescent="0.3">
      <c r="A35" s="77" t="s">
        <v>110</v>
      </c>
      <c r="B35" s="73">
        <v>1575</v>
      </c>
      <c r="C35" s="73">
        <v>1628</v>
      </c>
      <c r="D35" s="73">
        <v>1498</v>
      </c>
      <c r="E35" s="73">
        <v>1614</v>
      </c>
      <c r="F35" s="73">
        <v>1730</v>
      </c>
      <c r="G35" s="73">
        <v>1430</v>
      </c>
    </row>
    <row r="36" spans="1:7" s="3" customFormat="1" ht="27" customHeight="1" thickBot="1" x14ac:dyDescent="0.35">
      <c r="A36" s="77" t="s">
        <v>111</v>
      </c>
      <c r="B36" s="73">
        <v>1013</v>
      </c>
      <c r="C36" s="73">
        <v>624</v>
      </c>
      <c r="D36" s="73">
        <v>1543</v>
      </c>
      <c r="E36" s="73">
        <v>557</v>
      </c>
      <c r="F36" s="73">
        <v>724</v>
      </c>
      <c r="G36" s="73">
        <v>375</v>
      </c>
    </row>
    <row r="37" spans="1:7" ht="1.5" customHeight="1" thickBot="1" x14ac:dyDescent="0.5">
      <c r="A37" s="24"/>
      <c r="B37" s="5"/>
      <c r="C37" s="5"/>
      <c r="D37" s="5"/>
      <c r="E37" s="5"/>
      <c r="F37" s="5"/>
      <c r="G37" s="5"/>
    </row>
    <row r="38" spans="1:7" ht="58.2" customHeight="1" thickTop="1" x14ac:dyDescent="0.45">
      <c r="A38" s="62" t="s">
        <v>73</v>
      </c>
      <c r="B38" s="6"/>
      <c r="C38" s="6"/>
      <c r="D38" s="6"/>
      <c r="E38" s="6"/>
      <c r="F38" s="6"/>
      <c r="G38" s="6"/>
    </row>
    <row r="39" spans="1:7" x14ac:dyDescent="0.45">
      <c r="B39" s="8"/>
      <c r="C39" s="6"/>
      <c r="D39" s="6"/>
      <c r="E39" s="6"/>
      <c r="F39" s="6"/>
      <c r="G39" s="6"/>
    </row>
    <row r="40" spans="1:7" x14ac:dyDescent="0.45">
      <c r="A40" s="6"/>
      <c r="B40" s="6"/>
      <c r="C40" s="6"/>
      <c r="D40" s="6"/>
      <c r="E40" s="6"/>
      <c r="F40" s="6"/>
      <c r="G40" s="6"/>
    </row>
    <row r="41" spans="1:7" x14ac:dyDescent="0.45">
      <c r="A41" s="6"/>
      <c r="B41" s="6"/>
      <c r="C41" s="6"/>
      <c r="D41" s="6"/>
      <c r="E41" s="6"/>
      <c r="F41" s="6"/>
      <c r="G41" s="6"/>
    </row>
  </sheetData>
  <mergeCells count="6">
    <mergeCell ref="A1:G1"/>
    <mergeCell ref="A2:A3"/>
    <mergeCell ref="B2:D2"/>
    <mergeCell ref="E2:G2"/>
    <mergeCell ref="B28:G28"/>
    <mergeCell ref="B33:G33"/>
  </mergeCells>
  <printOptions horizontalCentered="1"/>
  <pageMargins left="0.2" right="0.2" top="0.75" bottom="0.75" header="0.3" footer="0.3"/>
  <pageSetup scale="49" orientation="portrait" horizontalDpi="1200" verticalDpi="1200" r:id="rId1"/>
  <headerFooter>
    <oddFooter>&amp;L&amp;"-,Italic"&amp;20Source: Report of the Labour Force Survey (LFS) 2019&amp;"-,Regular" &amp;R&amp;20&amp;[17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9C11-8FFD-4A2E-9549-70ECB926A914}">
  <sheetPr codeName="Sheet11">
    <tabColor theme="9"/>
  </sheetPr>
  <dimension ref="A1:T66"/>
  <sheetViews>
    <sheetView view="pageBreakPreview" topLeftCell="A41" zoomScale="70" zoomScaleNormal="60" zoomScaleSheetLayoutView="70" workbookViewId="0">
      <selection activeCell="C17" sqref="C17"/>
    </sheetView>
  </sheetViews>
  <sheetFormatPr defaultColWidth="8.88671875" defaultRowHeight="23.4" x14ac:dyDescent="0.4"/>
  <cols>
    <col min="1" max="1" width="92.88671875" style="14" customWidth="1"/>
    <col min="2" max="7" width="19.88671875" style="16" customWidth="1"/>
    <col min="8" max="8" width="15.5546875" style="10" bestFit="1" customWidth="1"/>
    <col min="9" max="9" width="11.33203125" style="10" bestFit="1" customWidth="1"/>
    <col min="10" max="10" width="12" style="10" bestFit="1" customWidth="1"/>
    <col min="11" max="13" width="17.5546875" style="10" customWidth="1"/>
    <col min="14" max="14" width="16.6640625" style="10" bestFit="1" customWidth="1"/>
    <col min="15" max="16384" width="8.88671875" style="10"/>
  </cols>
  <sheetData>
    <row r="1" spans="1:7" ht="24.6" customHeight="1" thickBot="1" x14ac:dyDescent="0.45">
      <c r="A1" s="85" t="s">
        <v>116</v>
      </c>
      <c r="B1" s="85"/>
      <c r="C1" s="85"/>
      <c r="D1" s="85"/>
      <c r="E1" s="85"/>
      <c r="F1" s="85"/>
      <c r="G1" s="85"/>
    </row>
    <row r="2" spans="1:7" ht="24.6" customHeight="1" thickTop="1" thickBot="1" x14ac:dyDescent="0.45">
      <c r="A2" s="86" t="s">
        <v>33</v>
      </c>
      <c r="B2" s="88">
        <v>2018</v>
      </c>
      <c r="C2" s="89"/>
      <c r="D2" s="89"/>
      <c r="E2" s="88">
        <v>2019</v>
      </c>
      <c r="F2" s="89"/>
      <c r="G2" s="89"/>
    </row>
    <row r="3" spans="1:7" ht="24.6" customHeight="1" thickTop="1" thickBot="1" x14ac:dyDescent="0.45">
      <c r="A3" s="87"/>
      <c r="B3" s="11" t="s">
        <v>0</v>
      </c>
      <c r="C3" s="11" t="s">
        <v>2</v>
      </c>
      <c r="D3" s="11" t="s">
        <v>3</v>
      </c>
      <c r="E3" s="11" t="s">
        <v>0</v>
      </c>
      <c r="F3" s="11" t="s">
        <v>2</v>
      </c>
      <c r="G3" s="11" t="s">
        <v>3</v>
      </c>
    </row>
    <row r="4" spans="1:7" s="12" customFormat="1" ht="23.4" customHeight="1" thickTop="1" x14ac:dyDescent="0.3">
      <c r="A4" s="26" t="s">
        <v>76</v>
      </c>
      <c r="B4" s="27"/>
      <c r="C4" s="27"/>
      <c r="D4" s="27"/>
      <c r="E4" s="27"/>
      <c r="F4" s="27"/>
      <c r="G4" s="27"/>
    </row>
    <row r="5" spans="1:7" s="12" customFormat="1" ht="23.4" customHeight="1" x14ac:dyDescent="0.3">
      <c r="A5" s="28" t="s">
        <v>79</v>
      </c>
      <c r="B5" s="29">
        <v>19816</v>
      </c>
      <c r="C5" s="29">
        <v>5729</v>
      </c>
      <c r="D5" s="29">
        <v>14087</v>
      </c>
      <c r="E5" s="29">
        <v>17930</v>
      </c>
      <c r="F5" s="29">
        <v>4978</v>
      </c>
      <c r="G5" s="29">
        <v>12952</v>
      </c>
    </row>
    <row r="6" spans="1:7" s="12" customFormat="1" ht="23.4" customHeight="1" x14ac:dyDescent="0.3">
      <c r="A6" s="30" t="s">
        <v>39</v>
      </c>
      <c r="B6" s="29"/>
      <c r="C6" s="29"/>
      <c r="D6" s="29"/>
      <c r="E6" s="29"/>
      <c r="F6" s="29"/>
      <c r="G6" s="29"/>
    </row>
    <row r="7" spans="1:7" s="12" customFormat="1" ht="23.4" customHeight="1" x14ac:dyDescent="0.3">
      <c r="A7" s="31" t="s">
        <v>20</v>
      </c>
      <c r="B7" s="32">
        <v>13841</v>
      </c>
      <c r="C7" s="32">
        <v>2519</v>
      </c>
      <c r="D7" s="32">
        <v>11322</v>
      </c>
      <c r="E7" s="32">
        <v>10473</v>
      </c>
      <c r="F7" s="32">
        <v>1327</v>
      </c>
      <c r="G7" s="32">
        <v>9146</v>
      </c>
    </row>
    <row r="8" spans="1:7" s="12" customFormat="1" ht="23.4" customHeight="1" x14ac:dyDescent="0.3">
      <c r="A8" s="31" t="s">
        <v>21</v>
      </c>
      <c r="B8" s="32">
        <v>327</v>
      </c>
      <c r="C8" s="32">
        <v>268</v>
      </c>
      <c r="D8" s="32">
        <v>59</v>
      </c>
      <c r="E8" s="32">
        <v>253</v>
      </c>
      <c r="F8" s="32">
        <v>189</v>
      </c>
      <c r="G8" s="32">
        <v>64</v>
      </c>
    </row>
    <row r="9" spans="1:7" s="12" customFormat="1" ht="23.4" customHeight="1" x14ac:dyDescent="0.3">
      <c r="A9" s="31" t="s">
        <v>22</v>
      </c>
      <c r="B9" s="32">
        <v>5195</v>
      </c>
      <c r="C9" s="32">
        <v>2697</v>
      </c>
      <c r="D9" s="32">
        <v>2498</v>
      </c>
      <c r="E9" s="32">
        <v>6554</v>
      </c>
      <c r="F9" s="32">
        <v>3146</v>
      </c>
      <c r="G9" s="32">
        <v>3408</v>
      </c>
    </row>
    <row r="10" spans="1:7" s="12" customFormat="1" ht="23.4" customHeight="1" x14ac:dyDescent="0.3">
      <c r="A10" s="31" t="s">
        <v>23</v>
      </c>
      <c r="B10" s="32">
        <v>454</v>
      </c>
      <c r="C10" s="32">
        <v>246</v>
      </c>
      <c r="D10" s="32">
        <v>208</v>
      </c>
      <c r="E10" s="32">
        <v>651</v>
      </c>
      <c r="F10" s="32">
        <v>316</v>
      </c>
      <c r="G10" s="32">
        <v>335</v>
      </c>
    </row>
    <row r="11" spans="1:7" s="12" customFormat="1" ht="23.4" customHeight="1" x14ac:dyDescent="0.3">
      <c r="A11" s="30" t="s">
        <v>104</v>
      </c>
      <c r="B11" s="33"/>
      <c r="C11" s="33"/>
      <c r="D11" s="33"/>
      <c r="E11" s="33"/>
      <c r="F11" s="33"/>
      <c r="G11" s="33"/>
    </row>
    <row r="12" spans="1:7" s="12" customFormat="1" ht="23.4" customHeight="1" x14ac:dyDescent="0.3">
      <c r="A12" s="34" t="s">
        <v>105</v>
      </c>
      <c r="B12" s="32">
        <v>1205</v>
      </c>
      <c r="C12" s="32">
        <v>1033</v>
      </c>
      <c r="D12" s="32">
        <v>172</v>
      </c>
      <c r="E12" s="32">
        <v>1164</v>
      </c>
      <c r="F12" s="32">
        <v>911</v>
      </c>
      <c r="G12" s="32">
        <v>254</v>
      </c>
    </row>
    <row r="13" spans="1:7" s="12" customFormat="1" ht="23.4" customHeight="1" x14ac:dyDescent="0.3">
      <c r="A13" s="34" t="s">
        <v>106</v>
      </c>
      <c r="B13" s="32">
        <v>361</v>
      </c>
      <c r="C13" s="32">
        <v>294</v>
      </c>
      <c r="D13" s="32">
        <v>67</v>
      </c>
      <c r="E13" s="32">
        <v>667</v>
      </c>
      <c r="F13" s="32">
        <v>558</v>
      </c>
      <c r="G13" s="32">
        <v>109</v>
      </c>
    </row>
    <row r="14" spans="1:7" s="12" customFormat="1" ht="23.4" customHeight="1" x14ac:dyDescent="0.3">
      <c r="A14" s="34" t="s">
        <v>107</v>
      </c>
      <c r="B14" s="32">
        <v>18250</v>
      </c>
      <c r="C14" s="32">
        <v>4402</v>
      </c>
      <c r="D14" s="32">
        <v>13848</v>
      </c>
      <c r="E14" s="32">
        <v>16099</v>
      </c>
      <c r="F14" s="32">
        <v>3510</v>
      </c>
      <c r="G14" s="32">
        <v>12589</v>
      </c>
    </row>
    <row r="15" spans="1:7" s="12" customFormat="1" ht="45.75" customHeight="1" x14ac:dyDescent="0.3">
      <c r="A15" s="35" t="s">
        <v>100</v>
      </c>
      <c r="B15" s="36">
        <v>13004</v>
      </c>
      <c r="C15" s="36">
        <v>2014</v>
      </c>
      <c r="D15" s="36">
        <v>10989</v>
      </c>
      <c r="E15" s="32">
        <v>9542</v>
      </c>
      <c r="F15" s="32">
        <v>796</v>
      </c>
      <c r="G15" s="32">
        <v>8746</v>
      </c>
    </row>
    <row r="16" spans="1:7" s="12" customFormat="1" ht="22.95" customHeight="1" x14ac:dyDescent="0.3">
      <c r="A16" s="35" t="s">
        <v>55</v>
      </c>
      <c r="B16" s="36">
        <v>1713</v>
      </c>
      <c r="C16" s="36">
        <v>808</v>
      </c>
      <c r="D16" s="36">
        <v>905</v>
      </c>
      <c r="E16" s="32">
        <v>4127</v>
      </c>
      <c r="F16" s="32">
        <v>1411</v>
      </c>
      <c r="G16" s="32">
        <v>2716</v>
      </c>
    </row>
    <row r="17" spans="1:7" s="12" customFormat="1" ht="22.95" customHeight="1" x14ac:dyDescent="0.3">
      <c r="A17" s="37" t="s">
        <v>57</v>
      </c>
      <c r="B17" s="36">
        <v>220</v>
      </c>
      <c r="C17" s="36">
        <v>194</v>
      </c>
      <c r="D17" s="36">
        <v>26</v>
      </c>
      <c r="E17" s="32">
        <v>531</v>
      </c>
      <c r="F17" s="32">
        <v>372</v>
      </c>
      <c r="G17" s="32">
        <v>159</v>
      </c>
    </row>
    <row r="18" spans="1:7" s="12" customFormat="1" ht="22.95" customHeight="1" x14ac:dyDescent="0.3">
      <c r="A18" s="37" t="s">
        <v>65</v>
      </c>
      <c r="B18" s="36">
        <v>3314</v>
      </c>
      <c r="C18" s="36">
        <v>1387</v>
      </c>
      <c r="D18" s="36">
        <f t="shared" ref="D18:G18" si="0">D14-D15-D16-D17</f>
        <v>1928</v>
      </c>
      <c r="E18" s="36">
        <f t="shared" si="0"/>
        <v>1899</v>
      </c>
      <c r="F18" s="36">
        <f t="shared" si="0"/>
        <v>931</v>
      </c>
      <c r="G18" s="36">
        <f t="shared" si="0"/>
        <v>968</v>
      </c>
    </row>
    <row r="19" spans="1:7" s="12" customFormat="1" ht="22.95" customHeight="1" x14ac:dyDescent="0.3">
      <c r="A19" s="28" t="s">
        <v>81</v>
      </c>
      <c r="B19" s="29">
        <v>89777</v>
      </c>
      <c r="C19" s="29">
        <v>56705</v>
      </c>
      <c r="D19" s="29">
        <v>33073</v>
      </c>
      <c r="E19" s="29">
        <v>92550</v>
      </c>
      <c r="F19" s="29">
        <v>61879</v>
      </c>
      <c r="G19" s="29">
        <v>30671</v>
      </c>
    </row>
    <row r="20" spans="1:7" s="12" customFormat="1" ht="22.95" customHeight="1" x14ac:dyDescent="0.3">
      <c r="A20" s="30" t="s">
        <v>39</v>
      </c>
      <c r="B20" s="29"/>
      <c r="C20" s="29"/>
      <c r="D20" s="29"/>
      <c r="E20" s="29"/>
      <c r="F20" s="29"/>
      <c r="G20" s="29"/>
    </row>
    <row r="21" spans="1:7" s="12" customFormat="1" ht="22.95" customHeight="1" x14ac:dyDescent="0.3">
      <c r="A21" s="31" t="s">
        <v>20</v>
      </c>
      <c r="B21" s="32">
        <v>83314</v>
      </c>
      <c r="C21" s="32">
        <v>53250</v>
      </c>
      <c r="D21" s="32">
        <v>30064</v>
      </c>
      <c r="E21" s="32">
        <v>83986</v>
      </c>
      <c r="F21" s="32">
        <v>57745</v>
      </c>
      <c r="G21" s="32">
        <v>26241</v>
      </c>
    </row>
    <row r="22" spans="1:7" s="12" customFormat="1" ht="22.95" customHeight="1" x14ac:dyDescent="0.3">
      <c r="A22" s="31" t="s">
        <v>21</v>
      </c>
      <c r="B22" s="32">
        <v>327</v>
      </c>
      <c r="C22" s="32">
        <v>268</v>
      </c>
      <c r="D22" s="32">
        <v>59</v>
      </c>
      <c r="E22" s="32">
        <v>253</v>
      </c>
      <c r="F22" s="32">
        <v>189</v>
      </c>
      <c r="G22" s="32">
        <v>64</v>
      </c>
    </row>
    <row r="23" spans="1:7" s="12" customFormat="1" ht="22.95" customHeight="1" x14ac:dyDescent="0.3">
      <c r="A23" s="31" t="s">
        <v>22</v>
      </c>
      <c r="B23" s="32">
        <v>5195</v>
      </c>
      <c r="C23" s="32">
        <v>2697</v>
      </c>
      <c r="D23" s="32">
        <v>2498</v>
      </c>
      <c r="E23" s="32">
        <v>6554</v>
      </c>
      <c r="F23" s="32">
        <v>3146</v>
      </c>
      <c r="G23" s="32">
        <v>3408</v>
      </c>
    </row>
    <row r="24" spans="1:7" s="12" customFormat="1" ht="22.95" customHeight="1" x14ac:dyDescent="0.3">
      <c r="A24" s="31" t="s">
        <v>23</v>
      </c>
      <c r="B24" s="32">
        <v>942</v>
      </c>
      <c r="C24" s="32">
        <v>490</v>
      </c>
      <c r="D24" s="32">
        <v>452</v>
      </c>
      <c r="E24" s="32">
        <v>1757</v>
      </c>
      <c r="F24" s="32">
        <v>799</v>
      </c>
      <c r="G24" s="32">
        <v>958</v>
      </c>
    </row>
    <row r="25" spans="1:7" s="12" customFormat="1" ht="22.95" customHeight="1" x14ac:dyDescent="0.3">
      <c r="A25" s="30" t="s">
        <v>104</v>
      </c>
      <c r="B25" s="33"/>
      <c r="C25" s="33"/>
      <c r="D25" s="33"/>
      <c r="E25" s="33"/>
      <c r="F25" s="33"/>
      <c r="G25" s="33"/>
    </row>
    <row r="26" spans="1:7" s="12" customFormat="1" ht="22.95" customHeight="1" x14ac:dyDescent="0.3">
      <c r="A26" s="34" t="s">
        <v>105</v>
      </c>
      <c r="B26" s="32">
        <v>1721</v>
      </c>
      <c r="C26" s="32">
        <v>1421</v>
      </c>
      <c r="D26" s="32">
        <v>300</v>
      </c>
      <c r="E26" s="32">
        <v>3571</v>
      </c>
      <c r="F26" s="32">
        <v>3156</v>
      </c>
      <c r="G26" s="32">
        <v>415</v>
      </c>
    </row>
    <row r="27" spans="1:7" s="12" customFormat="1" ht="22.95" customHeight="1" x14ac:dyDescent="0.3">
      <c r="A27" s="34" t="s">
        <v>106</v>
      </c>
      <c r="B27" s="32">
        <v>25550</v>
      </c>
      <c r="C27" s="32">
        <v>22414</v>
      </c>
      <c r="D27" s="32">
        <v>3136</v>
      </c>
      <c r="E27" s="32">
        <v>25996</v>
      </c>
      <c r="F27" s="32">
        <v>23479</v>
      </c>
      <c r="G27" s="32">
        <v>2517</v>
      </c>
    </row>
    <row r="28" spans="1:7" s="12" customFormat="1" ht="22.95" customHeight="1" x14ac:dyDescent="0.3">
      <c r="A28" s="34" t="s">
        <v>107</v>
      </c>
      <c r="B28" s="32">
        <v>62507</v>
      </c>
      <c r="C28" s="32">
        <v>32870</v>
      </c>
      <c r="D28" s="32">
        <v>29636</v>
      </c>
      <c r="E28" s="32">
        <v>62983</v>
      </c>
      <c r="F28" s="32">
        <v>35244</v>
      </c>
      <c r="G28" s="32">
        <v>27739</v>
      </c>
    </row>
    <row r="29" spans="1:7" s="12" customFormat="1" ht="22.95" customHeight="1" x14ac:dyDescent="0.3">
      <c r="A29" s="35" t="s">
        <v>55</v>
      </c>
      <c r="B29" s="36">
        <v>17417</v>
      </c>
      <c r="C29" s="36">
        <v>11437</v>
      </c>
      <c r="D29" s="36">
        <v>5979</v>
      </c>
      <c r="E29" s="32">
        <v>20842</v>
      </c>
      <c r="F29" s="32">
        <v>12595</v>
      </c>
      <c r="G29" s="32">
        <v>8247</v>
      </c>
    </row>
    <row r="30" spans="1:7" s="12" customFormat="1" ht="22.95" customHeight="1" x14ac:dyDescent="0.3">
      <c r="A30" s="35" t="s">
        <v>56</v>
      </c>
      <c r="B30" s="36">
        <v>11768</v>
      </c>
      <c r="C30" s="36">
        <v>6405</v>
      </c>
      <c r="D30" s="36">
        <v>5363</v>
      </c>
      <c r="E30" s="32">
        <v>16972</v>
      </c>
      <c r="F30" s="32">
        <v>12571</v>
      </c>
      <c r="G30" s="32">
        <v>4401</v>
      </c>
    </row>
    <row r="31" spans="1:7" s="12" customFormat="1" ht="43.95" customHeight="1" x14ac:dyDescent="0.3">
      <c r="A31" s="37" t="s">
        <v>66</v>
      </c>
      <c r="B31" s="36">
        <v>13004</v>
      </c>
      <c r="C31" s="36">
        <v>2014</v>
      </c>
      <c r="D31" s="36">
        <v>10989</v>
      </c>
      <c r="E31" s="32">
        <v>8602</v>
      </c>
      <c r="F31" s="32">
        <v>722</v>
      </c>
      <c r="G31" s="32">
        <v>7880</v>
      </c>
    </row>
    <row r="32" spans="1:7" s="12" customFormat="1" ht="24.6" customHeight="1" x14ac:dyDescent="0.3">
      <c r="A32" s="37" t="s">
        <v>65</v>
      </c>
      <c r="B32" s="36">
        <v>20320</v>
      </c>
      <c r="C32" s="36">
        <f t="shared" ref="C32" si="1">C28-C29-C30-C31</f>
        <v>13014</v>
      </c>
      <c r="D32" s="36">
        <v>7306</v>
      </c>
      <c r="E32" s="36">
        <v>16568</v>
      </c>
      <c r="F32" s="36">
        <v>9355</v>
      </c>
      <c r="G32" s="36">
        <v>7212</v>
      </c>
    </row>
    <row r="33" spans="1:14" s="12" customFormat="1" ht="22.95" customHeight="1" x14ac:dyDescent="0.3">
      <c r="A33" s="26" t="s">
        <v>75</v>
      </c>
      <c r="B33" s="33"/>
      <c r="C33" s="33"/>
      <c r="D33" s="33"/>
      <c r="E33" s="32"/>
      <c r="F33" s="32"/>
      <c r="G33" s="32"/>
    </row>
    <row r="34" spans="1:14" s="12" customFormat="1" ht="22.95" customHeight="1" x14ac:dyDescent="0.3">
      <c r="A34" s="28" t="s">
        <v>79</v>
      </c>
      <c r="B34" s="38">
        <f>SUM(B36:B39)</f>
        <v>100.00504642712959</v>
      </c>
      <c r="C34" s="38">
        <f t="shared" ref="C34:G34" si="2">SUM(C36:C39)</f>
        <v>100.01745505323791</v>
      </c>
      <c r="D34" s="38">
        <f t="shared" si="2"/>
        <v>99.999999999999986</v>
      </c>
      <c r="E34" s="38">
        <f t="shared" si="2"/>
        <v>100.00557724484105</v>
      </c>
      <c r="F34" s="38">
        <f t="shared" si="2"/>
        <v>99.999999999999986</v>
      </c>
      <c r="G34" s="38">
        <f t="shared" si="2"/>
        <v>100.00772081531811</v>
      </c>
    </row>
    <row r="35" spans="1:14" s="12" customFormat="1" ht="22.95" customHeight="1" x14ac:dyDescent="0.3">
      <c r="A35" s="30" t="s">
        <v>39</v>
      </c>
      <c r="B35" s="29"/>
      <c r="C35" s="29"/>
      <c r="D35" s="29"/>
      <c r="E35" s="29"/>
      <c r="F35" s="29"/>
      <c r="G35" s="29"/>
    </row>
    <row r="36" spans="1:14" s="12" customFormat="1" ht="22.95" customHeight="1" x14ac:dyDescent="0.3">
      <c r="A36" s="31" t="s">
        <v>20</v>
      </c>
      <c r="B36" s="39">
        <f>B7/$B$5*100</f>
        <v>69.84759790068631</v>
      </c>
      <c r="C36" s="39">
        <f>C7/$C$5*100</f>
        <v>43.969279106301272</v>
      </c>
      <c r="D36" s="39">
        <f>D7/$D$5*100</f>
        <v>80.371974160573572</v>
      </c>
      <c r="E36" s="39">
        <f>E7/$E$5*100</f>
        <v>58.410485220301169</v>
      </c>
      <c r="F36" s="39">
        <f>F7/$F$5*100</f>
        <v>26.657292085174767</v>
      </c>
      <c r="G36" s="39">
        <f>G7/$G$5*100</f>
        <v>70.614576899320568</v>
      </c>
    </row>
    <row r="37" spans="1:14" s="12" customFormat="1" ht="22.95" customHeight="1" x14ac:dyDescent="0.3">
      <c r="A37" s="31" t="s">
        <v>21</v>
      </c>
      <c r="B37" s="39">
        <f>B8/$B$5*100</f>
        <v>1.6501816713766653</v>
      </c>
      <c r="C37" s="39">
        <f>C8/$C$5*100</f>
        <v>4.6779542677605166</v>
      </c>
      <c r="D37" s="39">
        <f>D8/$D$5*100</f>
        <v>0.41882586782139558</v>
      </c>
      <c r="E37" s="39">
        <f>E8/$E$5*100</f>
        <v>1.4110429447852761</v>
      </c>
      <c r="F37" s="39">
        <f>F8/$F$5*100</f>
        <v>3.7967055042185613</v>
      </c>
      <c r="G37" s="39">
        <f>G8/$G$5*100</f>
        <v>0.49413218035824585</v>
      </c>
    </row>
    <row r="38" spans="1:14" s="12" customFormat="1" ht="22.95" customHeight="1" x14ac:dyDescent="0.3">
      <c r="A38" s="31" t="s">
        <v>22</v>
      </c>
      <c r="B38" s="39">
        <f>B9/$B$5*100</f>
        <v>26.216188938231731</v>
      </c>
      <c r="C38" s="39">
        <f>C9/$C$5*100</f>
        <v>47.076278582649678</v>
      </c>
      <c r="D38" s="39">
        <f>D9/$D$5*100</f>
        <v>17.732661318946548</v>
      </c>
      <c r="E38" s="39">
        <f>E9/$E$5*100</f>
        <v>36.55326268823201</v>
      </c>
      <c r="F38" s="39">
        <f>F9/$F$5*100</f>
        <v>63.19807151466452</v>
      </c>
      <c r="G38" s="39">
        <f>G9/$G$5*100</f>
        <v>26.31253860407659</v>
      </c>
    </row>
    <row r="39" spans="1:14" s="12" customFormat="1" ht="22.95" customHeight="1" x14ac:dyDescent="0.3">
      <c r="A39" s="31" t="s">
        <v>23</v>
      </c>
      <c r="B39" s="39">
        <f>B10/$B$5*100</f>
        <v>2.2910779168348809</v>
      </c>
      <c r="C39" s="39">
        <f>C10/$C$5*100</f>
        <v>4.2939430965264442</v>
      </c>
      <c r="D39" s="39">
        <f>D10/$D$5*100</f>
        <v>1.4765386526584794</v>
      </c>
      <c r="E39" s="39">
        <f>E10/$E$5*100</f>
        <v>3.6307863915225878</v>
      </c>
      <c r="F39" s="39">
        <f>F10/$F$5*100</f>
        <v>6.3479308959421461</v>
      </c>
      <c r="G39" s="39">
        <f>G10/$G$5*100</f>
        <v>2.586473131562693</v>
      </c>
    </row>
    <row r="40" spans="1:14" s="12" customFormat="1" ht="22.95" customHeight="1" x14ac:dyDescent="0.3">
      <c r="A40" s="30" t="s">
        <v>104</v>
      </c>
      <c r="B40" s="39"/>
      <c r="C40" s="39"/>
      <c r="D40" s="39"/>
      <c r="E40" s="39"/>
      <c r="F40" s="39"/>
      <c r="G40" s="39"/>
    </row>
    <row r="41" spans="1:14" s="12" customFormat="1" ht="22.95" customHeight="1" x14ac:dyDescent="0.3">
      <c r="A41" s="34" t="s">
        <v>105</v>
      </c>
      <c r="B41" s="39">
        <f>B12/$B$5*100</f>
        <v>6.0809446911586598</v>
      </c>
      <c r="C41" s="39">
        <f>C12/$C$5*100</f>
        <v>18.031069994763484</v>
      </c>
      <c r="D41" s="39">
        <f>D12/$D$5*100</f>
        <v>1.2209838858522042</v>
      </c>
      <c r="E41" s="39">
        <f>E12/$E$5*100</f>
        <v>6.4919129949804795</v>
      </c>
      <c r="F41" s="39">
        <f>F12/$F$5*100</f>
        <v>18.300522298111691</v>
      </c>
      <c r="G41" s="39">
        <f>G12/$G$5*100</f>
        <v>1.9610870907967881</v>
      </c>
    </row>
    <row r="42" spans="1:14" s="12" customFormat="1" ht="22.95" customHeight="1" x14ac:dyDescent="0.3">
      <c r="A42" s="34" t="s">
        <v>106</v>
      </c>
      <c r="B42" s="39">
        <f>B13/$B$5*100</f>
        <v>1.8217601937828016</v>
      </c>
      <c r="C42" s="39">
        <f>C13/$C$5*100</f>
        <v>5.1317856519462381</v>
      </c>
      <c r="D42" s="39">
        <f>D13/$D$5*100</f>
        <v>0.4756158160005679</v>
      </c>
      <c r="E42" s="39">
        <f>E13/$E$5*100</f>
        <v>3.720022308979364</v>
      </c>
      <c r="F42" s="39">
        <f>F13/$F$5*100</f>
        <v>11.209321012454801</v>
      </c>
      <c r="G42" s="39">
        <f>G13/$G$5*100</f>
        <v>0.84156886967263733</v>
      </c>
    </row>
    <row r="43" spans="1:14" s="12" customFormat="1" ht="22.95" customHeight="1" x14ac:dyDescent="0.3">
      <c r="A43" s="34" t="s">
        <v>107</v>
      </c>
      <c r="B43" s="39">
        <f>B14/$B$5*100</f>
        <v>92.097295115058543</v>
      </c>
      <c r="C43" s="39">
        <f>C14/$C$5*100</f>
        <v>76.83714435329027</v>
      </c>
      <c r="D43" s="39">
        <f>D14/$D$5*100</f>
        <v>98.303400298147224</v>
      </c>
      <c r="E43" s="39">
        <f>E14/$E$5*100</f>
        <v>89.788064696040166</v>
      </c>
      <c r="F43" s="39">
        <f>F14/$F$5*100</f>
        <v>70.51024507834471</v>
      </c>
      <c r="G43" s="39">
        <f>G14/$G$5*100</f>
        <v>97.197344039530577</v>
      </c>
    </row>
    <row r="44" spans="1:14" s="12" customFormat="1" ht="45.75" customHeight="1" x14ac:dyDescent="0.3">
      <c r="A44" s="35" t="s">
        <v>100</v>
      </c>
      <c r="B44" s="39">
        <f>B15/$B$5*100</f>
        <v>65.623738393217607</v>
      </c>
      <c r="C44" s="39">
        <f t="shared" ref="C44:C46" si="3">C15/$C$5*100</f>
        <v>35.154477221155524</v>
      </c>
      <c r="D44" s="39">
        <f>D15/$D$5*100</f>
        <v>78.008092567615535</v>
      </c>
      <c r="E44" s="39">
        <f>E15/$E$5*100</f>
        <v>53.218070273285001</v>
      </c>
      <c r="F44" s="39">
        <f>F15/$F$5*100</f>
        <v>15.990357573322619</v>
      </c>
      <c r="G44" s="39">
        <f>G15/$G$5*100</f>
        <v>67.526250772081525</v>
      </c>
      <c r="I44" s="44"/>
      <c r="J44" s="44"/>
      <c r="K44" s="44"/>
      <c r="L44" s="44"/>
      <c r="M44" s="44"/>
      <c r="N44" s="44"/>
    </row>
    <row r="45" spans="1:14" s="12" customFormat="1" ht="22.2" customHeight="1" x14ac:dyDescent="0.3">
      <c r="A45" s="37" t="s">
        <v>55</v>
      </c>
      <c r="B45" s="39">
        <f t="shared" ref="B45:B47" si="4">B16/$B$5*100</f>
        <v>8.6445296729915224</v>
      </c>
      <c r="C45" s="39">
        <f t="shared" si="3"/>
        <v>14.103683016233198</v>
      </c>
      <c r="D45" s="39">
        <f t="shared" ref="D45:D47" si="5">D16/$D$5*100</f>
        <v>6.4243628877688659</v>
      </c>
      <c r="E45" s="39">
        <f t="shared" ref="E45:E47" si="6">E16/$E$5*100</f>
        <v>23.017289459007252</v>
      </c>
      <c r="F45" s="39">
        <f t="shared" ref="F45:F47" si="7">F16/$F$5*100</f>
        <v>28.344716753716355</v>
      </c>
      <c r="G45" s="39">
        <f t="shared" ref="G45:G47" si="8">G16/$G$5*100</f>
        <v>20.969734403953058</v>
      </c>
    </row>
    <row r="46" spans="1:14" s="12" customFormat="1" ht="22.2" customHeight="1" x14ac:dyDescent="0.3">
      <c r="A46" s="37" t="s">
        <v>57</v>
      </c>
      <c r="B46" s="39">
        <f t="shared" si="4"/>
        <v>1.1102139685102947</v>
      </c>
      <c r="C46" s="39">
        <f t="shared" si="3"/>
        <v>3.3862803281550011</v>
      </c>
      <c r="D46" s="39">
        <f t="shared" si="5"/>
        <v>0.18456733158230992</v>
      </c>
      <c r="E46" s="39">
        <f t="shared" si="6"/>
        <v>2.961517010596765</v>
      </c>
      <c r="F46" s="39">
        <f t="shared" si="7"/>
        <v>7.4728806749698675</v>
      </c>
      <c r="G46" s="39">
        <f t="shared" si="8"/>
        <v>1.227609635577517</v>
      </c>
    </row>
    <row r="47" spans="1:14" s="12" customFormat="1" ht="22.2" customHeight="1" x14ac:dyDescent="0.3">
      <c r="A47" s="37" t="s">
        <v>65</v>
      </c>
      <c r="B47" s="39">
        <f t="shared" si="4"/>
        <v>16.723859507468713</v>
      </c>
      <c r="C47" s="39">
        <f>C18/$C$5*100</f>
        <v>24.210158840984462</v>
      </c>
      <c r="D47" s="39">
        <f t="shared" si="5"/>
        <v>13.68637751118052</v>
      </c>
      <c r="E47" s="39">
        <f t="shared" si="6"/>
        <v>10.591187953151143</v>
      </c>
      <c r="F47" s="39">
        <f t="shared" si="7"/>
        <v>18.702290076335878</v>
      </c>
      <c r="G47" s="39">
        <f t="shared" si="8"/>
        <v>7.4737492279184679</v>
      </c>
    </row>
    <row r="48" spans="1:14" s="12" customFormat="1" ht="22.2" customHeight="1" x14ac:dyDescent="0.3">
      <c r="A48" s="28" t="s">
        <v>81</v>
      </c>
      <c r="B48" s="40">
        <f>SUM(B50:B53)</f>
        <v>100.00111387103601</v>
      </c>
      <c r="C48" s="40">
        <f t="shared" ref="C48:G48" si="9">SUM(C50:C53)</f>
        <v>100.00000000000001</v>
      </c>
      <c r="D48" s="40">
        <f t="shared" si="9"/>
        <v>100</v>
      </c>
      <c r="E48" s="40">
        <f t="shared" si="9"/>
        <v>99.999999999999986</v>
      </c>
      <c r="F48" s="40">
        <f t="shared" si="9"/>
        <v>100.00000000000001</v>
      </c>
      <c r="G48" s="40">
        <f t="shared" si="9"/>
        <v>100</v>
      </c>
    </row>
    <row r="49" spans="1:20" s="12" customFormat="1" ht="22.2" customHeight="1" x14ac:dyDescent="0.3">
      <c r="A49" s="30" t="s">
        <v>39</v>
      </c>
      <c r="B49" s="40"/>
      <c r="C49" s="40"/>
      <c r="D49" s="40"/>
      <c r="E49" s="40"/>
      <c r="F49" s="40"/>
      <c r="G49" s="40"/>
    </row>
    <row r="50" spans="1:20" ht="22.2" customHeight="1" x14ac:dyDescent="0.4">
      <c r="A50" s="31" t="s">
        <v>20</v>
      </c>
      <c r="B50" s="39">
        <f>B21/$B$19*100</f>
        <v>92.80105149425799</v>
      </c>
      <c r="C50" s="39">
        <f>C21/$C$19*100</f>
        <v>93.907062869235517</v>
      </c>
      <c r="D50" s="39">
        <f>D21/$D$19*100</f>
        <v>90.901944184077649</v>
      </c>
      <c r="E50" s="39">
        <f>E21/$E$19*100</f>
        <v>90.74662344678552</v>
      </c>
      <c r="F50" s="39">
        <f>F21/$F$19*100</f>
        <v>93.319219767610988</v>
      </c>
      <c r="G50" s="39">
        <f>G21/$G$19*100</f>
        <v>85.556388771151902</v>
      </c>
    </row>
    <row r="51" spans="1:20" ht="22.2" customHeight="1" x14ac:dyDescent="0.4">
      <c r="A51" s="31" t="s">
        <v>21</v>
      </c>
      <c r="B51" s="39">
        <f>B22/$B$19*100</f>
        <v>0.36423582877574434</v>
      </c>
      <c r="C51" s="39">
        <f>C22/$C$19*100</f>
        <v>0.47262146195220883</v>
      </c>
      <c r="D51" s="39">
        <f>D22/$D$19*100</f>
        <v>0.17839325129259517</v>
      </c>
      <c r="E51" s="39">
        <f>E22/$E$19*100</f>
        <v>0.2733657482441923</v>
      </c>
      <c r="F51" s="39">
        <f>F22/$F$19*100</f>
        <v>0.30543480017453417</v>
      </c>
      <c r="G51" s="39">
        <f>G22/$G$19*100</f>
        <v>0.20866616673730887</v>
      </c>
    </row>
    <row r="52" spans="1:20" ht="22.2" customHeight="1" x14ac:dyDescent="0.4">
      <c r="A52" s="31" t="s">
        <v>22</v>
      </c>
      <c r="B52" s="39">
        <f>B23/$B$19*100</f>
        <v>5.7865600320794863</v>
      </c>
      <c r="C52" s="39">
        <f>C23/$C$19*100</f>
        <v>4.7561943391235335</v>
      </c>
      <c r="D52" s="39">
        <f>D23/$D$19*100</f>
        <v>7.5529888428627583</v>
      </c>
      <c r="E52" s="39">
        <f>E23/$E$19*100</f>
        <v>7.0815775256618041</v>
      </c>
      <c r="F52" s="39">
        <f>F23/$F$19*100</f>
        <v>5.0841157743337808</v>
      </c>
      <c r="G52" s="39">
        <f>G23/$G$19*100</f>
        <v>11.111473378761696</v>
      </c>
    </row>
    <row r="53" spans="1:20" ht="22.2" customHeight="1" x14ac:dyDescent="0.4">
      <c r="A53" s="31" t="s">
        <v>23</v>
      </c>
      <c r="B53" s="39">
        <f>B24/$B$19*100</f>
        <v>1.0492665159227865</v>
      </c>
      <c r="C53" s="39">
        <f>C24/$C$19*100</f>
        <v>0.86412132968874</v>
      </c>
      <c r="D53" s="39">
        <f>D24/$D$19*100</f>
        <v>1.3666737217670004</v>
      </c>
      <c r="E53" s="39">
        <f>E24/$E$19*100</f>
        <v>1.8984332793084819</v>
      </c>
      <c r="F53" s="39">
        <f>F24/$F$19*100</f>
        <v>1.2912296578807028</v>
      </c>
      <c r="G53" s="39">
        <f>G24/$G$19*100</f>
        <v>3.1234716833490923</v>
      </c>
    </row>
    <row r="54" spans="1:20" ht="22.2" customHeight="1" x14ac:dyDescent="0.4">
      <c r="A54" s="30" t="s">
        <v>104</v>
      </c>
      <c r="B54" s="39"/>
      <c r="C54" s="39"/>
      <c r="D54" s="39"/>
      <c r="E54" s="39"/>
      <c r="F54" s="39"/>
      <c r="G54" s="39"/>
    </row>
    <row r="55" spans="1:20" ht="22.2" customHeight="1" x14ac:dyDescent="0.4">
      <c r="A55" s="34" t="s">
        <v>105</v>
      </c>
      <c r="B55" s="39">
        <f>B26/$B$19*100</f>
        <v>1.9169720529757066</v>
      </c>
      <c r="C55" s="39">
        <f>C26/$C$19*100</f>
        <v>2.5059518560973459</v>
      </c>
      <c r="D55" s="39">
        <f>D26/$D$19*100</f>
        <v>0.90708432860641608</v>
      </c>
      <c r="E55" s="39">
        <f>E26/$E$19*100</f>
        <v>3.8584548892490544</v>
      </c>
      <c r="F55" s="39">
        <f>F26/$F$19*100</f>
        <v>5.1002763457715865</v>
      </c>
      <c r="G55" s="39">
        <f>G26/$G$19*100</f>
        <v>1.3530696749372371</v>
      </c>
    </row>
    <row r="56" spans="1:20" ht="22.2" customHeight="1" x14ac:dyDescent="0.4">
      <c r="A56" s="34" t="s">
        <v>106</v>
      </c>
      <c r="B56" s="39">
        <f>B27/$B$19*100</f>
        <v>28.45940497009256</v>
      </c>
      <c r="C56" s="39">
        <f>C27/$C$19*100</f>
        <v>39.527378538047792</v>
      </c>
      <c r="D56" s="39">
        <f>D27/$D$19*100</f>
        <v>9.4820548483657365</v>
      </c>
      <c r="E56" s="39">
        <f>E27/$E$19*100</f>
        <v>28.088600756347919</v>
      </c>
      <c r="F56" s="39">
        <f>F27/$F$19*100</f>
        <v>37.943405678824803</v>
      </c>
      <c r="G56" s="39">
        <f>G27/$G$19*100</f>
        <v>8.2064490887157255</v>
      </c>
    </row>
    <row r="57" spans="1:20" ht="22.2" customHeight="1" x14ac:dyDescent="0.4">
      <c r="A57" s="34" t="s">
        <v>107</v>
      </c>
      <c r="B57" s="39">
        <f>B28/$B$19*100</f>
        <v>69.624736847967739</v>
      </c>
      <c r="C57" s="39">
        <f>C28/$C$19*100</f>
        <v>57.966669605854861</v>
      </c>
      <c r="D57" s="39">
        <f>D28/$D$19*100</f>
        <v>89.607837208599165</v>
      </c>
      <c r="E57" s="39">
        <f>E28/$E$19*100</f>
        <v>68.052944354403024</v>
      </c>
      <c r="F57" s="39">
        <f>F28/$F$19*100</f>
        <v>56.956317975403614</v>
      </c>
      <c r="G57" s="39">
        <f>G28/$G$19*100</f>
        <v>90.44048123634704</v>
      </c>
    </row>
    <row r="58" spans="1:20" ht="22.2" customHeight="1" x14ac:dyDescent="0.4">
      <c r="A58" s="35" t="s">
        <v>55</v>
      </c>
      <c r="B58" s="39">
        <f>B29/$B$19*100</f>
        <v>19.400291834211437</v>
      </c>
      <c r="C58" s="39">
        <f>C29/$C$19*100</f>
        <v>20.169297240102281</v>
      </c>
      <c r="D58" s="39">
        <f>D29/$D$19*100</f>
        <v>18.078190669125874</v>
      </c>
      <c r="E58" s="39">
        <f>E29/$E$19*100</f>
        <v>22.519719070772556</v>
      </c>
      <c r="F58" s="39">
        <f>F29/$F$19*100</f>
        <v>20.35423972591671</v>
      </c>
      <c r="G58" s="39">
        <f>G29/$G$19*100</f>
        <v>26.888591829415411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ht="22.2" customHeight="1" x14ac:dyDescent="0.4">
      <c r="A59" s="35" t="s">
        <v>56</v>
      </c>
      <c r="B59" s="39">
        <f t="shared" ref="B59:B61" si="10">B30/$B$19*100</f>
        <v>13.108034351782752</v>
      </c>
      <c r="C59" s="39">
        <f t="shared" ref="C59:C61" si="11">C30/$C$19*100</f>
        <v>11.295300238074244</v>
      </c>
      <c r="D59" s="39">
        <f t="shared" ref="D59:D61" si="12">D30/$D$19*100</f>
        <v>16.215644181054031</v>
      </c>
      <c r="E59" s="39">
        <f t="shared" ref="E59:E61" si="13">E30/$E$19*100</f>
        <v>18.338195569962181</v>
      </c>
      <c r="F59" s="39">
        <f t="shared" ref="F59:F61" si="14">F30/$F$19*100</f>
        <v>20.315454354465974</v>
      </c>
      <c r="G59" s="39">
        <f t="shared" ref="G59:G61" si="15">G30/$G$19*100</f>
        <v>14.349059372045256</v>
      </c>
    </row>
    <row r="60" spans="1:20" ht="43.5" customHeight="1" x14ac:dyDescent="0.4">
      <c r="A60" s="37" t="s">
        <v>66</v>
      </c>
      <c r="B60" s="39">
        <f t="shared" si="10"/>
        <v>14.484778952292904</v>
      </c>
      <c r="C60" s="39">
        <f t="shared" si="11"/>
        <v>3.5517150163124942</v>
      </c>
      <c r="D60" s="39">
        <f t="shared" si="12"/>
        <v>33.226498956853021</v>
      </c>
      <c r="E60" s="39">
        <f t="shared" si="13"/>
        <v>9.2944354403025393</v>
      </c>
      <c r="F60" s="39">
        <f t="shared" si="14"/>
        <v>1.1667932578095961</v>
      </c>
      <c r="G60" s="39">
        <f t="shared" si="15"/>
        <v>25.692021779531153</v>
      </c>
    </row>
    <row r="61" spans="1:20" s="12" customFormat="1" ht="22.2" customHeight="1" thickBot="1" x14ac:dyDescent="0.35">
      <c r="A61" s="37" t="s">
        <v>65</v>
      </c>
      <c r="B61" s="39">
        <f t="shared" si="10"/>
        <v>22.633859451752674</v>
      </c>
      <c r="C61" s="39">
        <f t="shared" si="11"/>
        <v>22.95035711136584</v>
      </c>
      <c r="D61" s="39">
        <f t="shared" si="12"/>
        <v>22.090527015994923</v>
      </c>
      <c r="E61" s="39">
        <f t="shared" si="13"/>
        <v>17.901674770394383</v>
      </c>
      <c r="F61" s="39">
        <f t="shared" si="14"/>
        <v>15.118214580067551</v>
      </c>
      <c r="G61" s="39">
        <f t="shared" si="15"/>
        <v>23.514068664210491</v>
      </c>
    </row>
    <row r="62" spans="1:20" ht="2.25" customHeight="1" thickBot="1" x14ac:dyDescent="0.45">
      <c r="A62" s="41"/>
      <c r="B62" s="42"/>
      <c r="C62" s="42"/>
      <c r="D62" s="42"/>
      <c r="E62" s="42"/>
      <c r="F62" s="42"/>
      <c r="G62" s="42"/>
    </row>
    <row r="63" spans="1:20" ht="36" customHeight="1" thickTop="1" x14ac:dyDescent="0.4">
      <c r="A63" s="13" t="s">
        <v>73</v>
      </c>
      <c r="B63" s="13"/>
      <c r="C63" s="13"/>
      <c r="D63" s="13"/>
      <c r="E63" s="13"/>
      <c r="F63" s="13"/>
      <c r="G63" s="13"/>
    </row>
    <row r="64" spans="1:20" x14ac:dyDescent="0.4">
      <c r="B64" s="15"/>
      <c r="C64" s="13"/>
      <c r="D64" s="13"/>
      <c r="E64" s="13"/>
      <c r="F64" s="13"/>
      <c r="G64" s="13"/>
    </row>
    <row r="65" spans="1:7" x14ac:dyDescent="0.4">
      <c r="A65" s="13"/>
      <c r="B65" s="13"/>
      <c r="C65" s="13"/>
      <c r="D65" s="13"/>
      <c r="E65" s="13"/>
      <c r="F65" s="13"/>
      <c r="G65" s="13"/>
    </row>
    <row r="66" spans="1:7" x14ac:dyDescent="0.4">
      <c r="A66" s="13"/>
      <c r="B66" s="13"/>
      <c r="C66" s="13"/>
      <c r="D66" s="13"/>
      <c r="E66" s="13"/>
      <c r="F66" s="13"/>
      <c r="G66" s="13"/>
    </row>
  </sheetData>
  <mergeCells count="4">
    <mergeCell ref="A1:G1"/>
    <mergeCell ref="A2:A3"/>
    <mergeCell ref="B2:D2"/>
    <mergeCell ref="E2:G2"/>
  </mergeCells>
  <printOptions horizontalCentered="1"/>
  <pageMargins left="0.2" right="0.2" top="0.75" bottom="0.75" header="0.3" footer="0.3"/>
  <pageSetup scale="44" orientation="portrait" r:id="rId1"/>
  <headerFooter>
    <oddFooter>&amp;L&amp;"-,Italic"&amp;26Source: Report of the Labour Force Survey (LFS) 2019 &amp;R&amp;26&amp;[18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977D9-F98A-4A2D-85A3-72B0BF35F9F9}">
  <sheetPr codeName="Sheet12">
    <tabColor theme="8"/>
    <pageSetUpPr fitToPage="1"/>
  </sheetPr>
  <dimension ref="A1:K63"/>
  <sheetViews>
    <sheetView view="pageBreakPreview" topLeftCell="A43" zoomScaleNormal="70" zoomScaleSheetLayoutView="100" workbookViewId="0">
      <selection activeCell="C17" sqref="C17"/>
    </sheetView>
  </sheetViews>
  <sheetFormatPr defaultColWidth="8.88671875" defaultRowHeight="23.4" x14ac:dyDescent="0.4"/>
  <cols>
    <col min="1" max="1" width="85.6640625" style="14" customWidth="1"/>
    <col min="2" max="7" width="20" style="16" customWidth="1"/>
    <col min="8" max="8" width="25.109375" style="10" hidden="1" customWidth="1"/>
    <col min="9" max="11" width="22.44140625" style="10" hidden="1" customWidth="1"/>
    <col min="12" max="16384" width="8.88671875" style="10"/>
  </cols>
  <sheetData>
    <row r="1" spans="1:11" ht="36.6" customHeight="1" thickBot="1" x14ac:dyDescent="0.45">
      <c r="A1" s="79" t="s">
        <v>118</v>
      </c>
      <c r="B1" s="79"/>
      <c r="C1" s="79"/>
      <c r="D1" s="79"/>
      <c r="E1" s="79"/>
      <c r="F1" s="79"/>
      <c r="G1" s="79"/>
    </row>
    <row r="2" spans="1:11" ht="38.25" customHeight="1" thickTop="1" thickBot="1" x14ac:dyDescent="0.45">
      <c r="A2" s="80" t="s">
        <v>33</v>
      </c>
      <c r="B2" s="82">
        <v>2018</v>
      </c>
      <c r="C2" s="83"/>
      <c r="D2" s="83"/>
      <c r="E2" s="82">
        <v>2019</v>
      </c>
      <c r="F2" s="83"/>
      <c r="G2" s="83"/>
      <c r="H2" s="22"/>
      <c r="I2" s="23"/>
    </row>
    <row r="3" spans="1:11" ht="38.25" customHeight="1" thickTop="1" thickBot="1" x14ac:dyDescent="0.45">
      <c r="A3" s="81"/>
      <c r="B3" s="11" t="s">
        <v>0</v>
      </c>
      <c r="C3" s="11" t="s">
        <v>1</v>
      </c>
      <c r="D3" s="11" t="s">
        <v>32</v>
      </c>
      <c r="E3" s="11" t="s">
        <v>0</v>
      </c>
      <c r="F3" s="11" t="s">
        <v>1</v>
      </c>
      <c r="G3" s="11" t="s">
        <v>32</v>
      </c>
      <c r="I3" s="10" t="s">
        <v>0</v>
      </c>
      <c r="J3" s="10" t="s">
        <v>1</v>
      </c>
      <c r="K3" s="10" t="s">
        <v>82</v>
      </c>
    </row>
    <row r="4" spans="1:11" ht="27" customHeight="1" thickTop="1" x14ac:dyDescent="0.4">
      <c r="A4" s="46" t="s">
        <v>76</v>
      </c>
      <c r="B4" s="47"/>
      <c r="C4" s="48"/>
      <c r="D4" s="47"/>
      <c r="E4" s="47"/>
      <c r="F4" s="47"/>
      <c r="G4" s="47"/>
    </row>
    <row r="5" spans="1:11" s="12" customFormat="1" ht="51.75" customHeight="1" x14ac:dyDescent="0.3">
      <c r="A5" s="49" t="s">
        <v>77</v>
      </c>
      <c r="B5" s="50">
        <v>337895</v>
      </c>
      <c r="C5" s="50">
        <v>274328</v>
      </c>
      <c r="D5" s="50">
        <v>63567</v>
      </c>
      <c r="E5" s="50">
        <v>369837</v>
      </c>
      <c r="F5" s="50">
        <v>283361</v>
      </c>
      <c r="G5" s="50">
        <v>86475</v>
      </c>
      <c r="H5" s="12" t="s">
        <v>83</v>
      </c>
      <c r="I5" s="12">
        <v>369837</v>
      </c>
      <c r="J5" s="12">
        <v>283361</v>
      </c>
      <c r="K5" s="12">
        <v>86475</v>
      </c>
    </row>
    <row r="6" spans="1:11" s="12" customFormat="1" ht="27" customHeight="1" x14ac:dyDescent="0.3">
      <c r="A6" s="49" t="s">
        <v>35</v>
      </c>
      <c r="B6" s="50">
        <v>220965</v>
      </c>
      <c r="C6" s="50">
        <v>164251</v>
      </c>
      <c r="D6" s="50">
        <v>56715</v>
      </c>
      <c r="E6" s="50">
        <v>237944</v>
      </c>
      <c r="F6" s="50">
        <v>163520</v>
      </c>
      <c r="G6" s="50">
        <v>74425</v>
      </c>
      <c r="H6" s="12" t="s">
        <v>84</v>
      </c>
      <c r="I6" s="12">
        <v>237944</v>
      </c>
      <c r="J6" s="12">
        <v>163520</v>
      </c>
      <c r="K6" s="12">
        <v>74425</v>
      </c>
    </row>
    <row r="7" spans="1:11" s="12" customFormat="1" ht="27" customHeight="1" x14ac:dyDescent="0.3">
      <c r="A7" s="49" t="s">
        <v>4</v>
      </c>
      <c r="B7" s="50">
        <v>201742</v>
      </c>
      <c r="C7" s="50">
        <v>145188</v>
      </c>
      <c r="D7" s="50">
        <v>56555</v>
      </c>
      <c r="E7" s="50">
        <v>221711</v>
      </c>
      <c r="F7" s="50">
        <v>147442</v>
      </c>
      <c r="G7" s="50">
        <v>74268</v>
      </c>
      <c r="H7" s="12" t="s">
        <v>85</v>
      </c>
      <c r="I7" s="12">
        <v>221711</v>
      </c>
      <c r="J7" s="12">
        <v>147442</v>
      </c>
      <c r="K7" s="12">
        <v>74268</v>
      </c>
    </row>
    <row r="8" spans="1:11" s="12" customFormat="1" ht="27" customHeight="1" x14ac:dyDescent="0.3">
      <c r="A8" s="51" t="s">
        <v>37</v>
      </c>
      <c r="B8" s="52"/>
      <c r="C8" s="53"/>
      <c r="D8" s="52"/>
      <c r="E8" s="52"/>
      <c r="F8" s="53"/>
      <c r="G8" s="52"/>
      <c r="H8" s="12" t="s">
        <v>86</v>
      </c>
      <c r="I8" s="12">
        <v>16234</v>
      </c>
      <c r="J8" s="12">
        <v>16078</v>
      </c>
      <c r="K8" s="12">
        <v>156</v>
      </c>
    </row>
    <row r="9" spans="1:11" s="12" customFormat="1" ht="27" customHeight="1" x14ac:dyDescent="0.3">
      <c r="A9" s="54" t="s">
        <v>13</v>
      </c>
      <c r="B9" s="52">
        <v>22644</v>
      </c>
      <c r="C9" s="52">
        <v>18447</v>
      </c>
      <c r="D9" s="52">
        <v>4198</v>
      </c>
      <c r="E9" s="52">
        <v>23862</v>
      </c>
      <c r="F9" s="52">
        <v>15697</v>
      </c>
      <c r="G9" s="52">
        <v>8164</v>
      </c>
      <c r="I9" s="19">
        <f>I8/I6*100</f>
        <v>6.8226137242376357</v>
      </c>
      <c r="J9" s="19">
        <f t="shared" ref="J9:K9" si="0">J8/J6*100</f>
        <v>9.8324363992172223</v>
      </c>
      <c r="K9" s="19">
        <f t="shared" si="0"/>
        <v>0.20960698689956331</v>
      </c>
    </row>
    <row r="10" spans="1:11" s="12" customFormat="1" ht="27" customHeight="1" x14ac:dyDescent="0.3">
      <c r="A10" s="54" t="s">
        <v>14</v>
      </c>
      <c r="B10" s="52">
        <v>176056</v>
      </c>
      <c r="C10" s="52">
        <v>123821</v>
      </c>
      <c r="D10" s="52">
        <v>52235</v>
      </c>
      <c r="E10" s="52">
        <v>194476</v>
      </c>
      <c r="F10" s="52">
        <v>128429</v>
      </c>
      <c r="G10" s="52">
        <v>66047</v>
      </c>
      <c r="H10" s="12" t="s">
        <v>87</v>
      </c>
      <c r="I10" s="12">
        <v>131892</v>
      </c>
      <c r="J10" s="12">
        <v>119842</v>
      </c>
      <c r="K10" s="12">
        <v>12051</v>
      </c>
    </row>
    <row r="11" spans="1:11" s="12" customFormat="1" ht="27" customHeight="1" x14ac:dyDescent="0.3">
      <c r="A11" s="54" t="s">
        <v>15</v>
      </c>
      <c r="B11" s="52">
        <v>3042</v>
      </c>
      <c r="C11" s="52">
        <v>2920</v>
      </c>
      <c r="D11" s="52">
        <v>122</v>
      </c>
      <c r="E11" s="52">
        <v>3373</v>
      </c>
      <c r="F11" s="52">
        <v>3315</v>
      </c>
      <c r="G11" s="52">
        <v>57</v>
      </c>
      <c r="H11" s="12" t="s">
        <v>88</v>
      </c>
      <c r="I11" s="12">
        <v>12472</v>
      </c>
      <c r="J11" s="12">
        <v>11036</v>
      </c>
      <c r="K11" s="12">
        <v>1436</v>
      </c>
    </row>
    <row r="12" spans="1:11" s="12" customFormat="1" ht="27" customHeight="1" x14ac:dyDescent="0.3">
      <c r="A12" s="51" t="s">
        <v>38</v>
      </c>
      <c r="B12" s="52"/>
      <c r="C12" s="52"/>
      <c r="D12" s="52"/>
      <c r="E12" s="52"/>
      <c r="F12" s="52"/>
      <c r="G12" s="52"/>
      <c r="H12" s="12" t="s">
        <v>89</v>
      </c>
      <c r="I12" s="12">
        <v>16955</v>
      </c>
      <c r="J12" s="12">
        <v>14959</v>
      </c>
      <c r="K12" s="12">
        <v>1996</v>
      </c>
    </row>
    <row r="13" spans="1:11" s="12" customFormat="1" ht="27" customHeight="1" x14ac:dyDescent="0.3">
      <c r="A13" s="54" t="s">
        <v>16</v>
      </c>
      <c r="B13" s="52">
        <v>20359</v>
      </c>
      <c r="C13" s="52">
        <v>8140</v>
      </c>
      <c r="D13" s="52">
        <v>12218</v>
      </c>
      <c r="E13" s="52">
        <v>24518</v>
      </c>
      <c r="F13" s="52">
        <v>9578</v>
      </c>
      <c r="G13" s="52">
        <v>14940</v>
      </c>
      <c r="H13" s="90" t="s">
        <v>85</v>
      </c>
      <c r="I13" s="90"/>
      <c r="J13" s="90"/>
      <c r="K13" s="90"/>
    </row>
    <row r="14" spans="1:11" s="12" customFormat="1" ht="27" customHeight="1" x14ac:dyDescent="0.3">
      <c r="A14" s="54" t="s">
        <v>17</v>
      </c>
      <c r="B14" s="52">
        <v>113712</v>
      </c>
      <c r="C14" s="52">
        <v>81857</v>
      </c>
      <c r="D14" s="52">
        <v>31855</v>
      </c>
      <c r="E14" s="52">
        <v>113267</v>
      </c>
      <c r="F14" s="52">
        <v>73305</v>
      </c>
      <c r="G14" s="52">
        <v>39962</v>
      </c>
      <c r="I14" s="12" t="s">
        <v>0</v>
      </c>
      <c r="J14" s="12" t="s">
        <v>1</v>
      </c>
      <c r="K14" s="12" t="s">
        <v>82</v>
      </c>
    </row>
    <row r="15" spans="1:11" s="12" customFormat="1" ht="27" customHeight="1" x14ac:dyDescent="0.3">
      <c r="A15" s="54" t="s">
        <v>18</v>
      </c>
      <c r="B15" s="52">
        <v>30547</v>
      </c>
      <c r="C15" s="52">
        <v>26090</v>
      </c>
      <c r="D15" s="52">
        <v>4457</v>
      </c>
      <c r="E15" s="52">
        <v>34591</v>
      </c>
      <c r="F15" s="52">
        <v>26838</v>
      </c>
      <c r="G15" s="52">
        <v>7753</v>
      </c>
      <c r="H15" s="12" t="s">
        <v>90</v>
      </c>
      <c r="I15" s="12">
        <v>23862</v>
      </c>
      <c r="J15" s="12">
        <v>15697</v>
      </c>
      <c r="K15" s="12">
        <v>8164</v>
      </c>
    </row>
    <row r="16" spans="1:11" s="12" customFormat="1" ht="27" customHeight="1" x14ac:dyDescent="0.3">
      <c r="A16" s="54" t="s">
        <v>19</v>
      </c>
      <c r="B16" s="52">
        <v>37125</v>
      </c>
      <c r="C16" s="52">
        <v>29101</v>
      </c>
      <c r="D16" s="52">
        <v>8024</v>
      </c>
      <c r="E16" s="52">
        <v>49335</v>
      </c>
      <c r="F16" s="52">
        <v>37722</v>
      </c>
      <c r="G16" s="52">
        <v>11613</v>
      </c>
      <c r="H16" s="12" t="s">
        <v>91</v>
      </c>
      <c r="I16" s="12">
        <v>194476</v>
      </c>
      <c r="J16" s="12">
        <v>128429</v>
      </c>
      <c r="K16" s="12">
        <v>66047</v>
      </c>
    </row>
    <row r="17" spans="1:11" s="12" customFormat="1" ht="27" customHeight="1" x14ac:dyDescent="0.3">
      <c r="A17" s="51" t="s">
        <v>39</v>
      </c>
      <c r="B17" s="52"/>
      <c r="C17" s="52"/>
      <c r="D17" s="52"/>
      <c r="E17" s="52"/>
      <c r="F17" s="52"/>
      <c r="G17" s="52"/>
      <c r="H17" s="12" t="s">
        <v>92</v>
      </c>
      <c r="I17" s="12">
        <v>3373</v>
      </c>
      <c r="J17" s="12">
        <v>3315</v>
      </c>
      <c r="K17" s="12">
        <v>57</v>
      </c>
    </row>
    <row r="18" spans="1:11" s="12" customFormat="1" ht="27" customHeight="1" x14ac:dyDescent="0.3">
      <c r="A18" s="54" t="s">
        <v>20</v>
      </c>
      <c r="B18" s="52">
        <v>186466</v>
      </c>
      <c r="C18" s="52">
        <v>131715</v>
      </c>
      <c r="D18" s="52">
        <v>54751</v>
      </c>
      <c r="E18" s="52">
        <v>201797</v>
      </c>
      <c r="F18" s="52">
        <v>130046</v>
      </c>
      <c r="G18" s="52">
        <v>71751</v>
      </c>
      <c r="H18" s="12" t="s">
        <v>0</v>
      </c>
      <c r="I18" s="12">
        <v>221711</v>
      </c>
      <c r="J18" s="12">
        <v>147442</v>
      </c>
      <c r="K18" s="12">
        <v>74268</v>
      </c>
    </row>
    <row r="19" spans="1:11" s="12" customFormat="1" ht="27" customHeight="1" x14ac:dyDescent="0.3">
      <c r="A19" s="54" t="s">
        <v>21</v>
      </c>
      <c r="B19" s="52">
        <v>5583</v>
      </c>
      <c r="C19" s="52">
        <v>4458</v>
      </c>
      <c r="D19" s="52">
        <v>1125</v>
      </c>
      <c r="E19" s="52">
        <v>6017</v>
      </c>
      <c r="F19" s="52">
        <v>4429</v>
      </c>
      <c r="G19" s="52">
        <v>1587</v>
      </c>
      <c r="H19" s="90" t="s">
        <v>85</v>
      </c>
      <c r="I19" s="90"/>
      <c r="J19" s="90"/>
      <c r="K19" s="90"/>
    </row>
    <row r="20" spans="1:11" s="12" customFormat="1" ht="27" customHeight="1" x14ac:dyDescent="0.3">
      <c r="A20" s="54" t="s">
        <v>22</v>
      </c>
      <c r="B20" s="52">
        <v>8751</v>
      </c>
      <c r="C20" s="52">
        <v>8240</v>
      </c>
      <c r="D20" s="52">
        <v>511</v>
      </c>
      <c r="E20" s="52">
        <v>12140</v>
      </c>
      <c r="F20" s="52">
        <v>11389</v>
      </c>
      <c r="G20" s="52">
        <v>751</v>
      </c>
      <c r="H20" s="12" t="s">
        <v>93</v>
      </c>
      <c r="I20" s="12">
        <v>24518</v>
      </c>
      <c r="J20" s="12">
        <v>9578</v>
      </c>
      <c r="K20" s="12">
        <v>14940</v>
      </c>
    </row>
    <row r="21" spans="1:11" s="12" customFormat="1" ht="27" customHeight="1" x14ac:dyDescent="0.3">
      <c r="A21" s="54" t="s">
        <v>23</v>
      </c>
      <c r="B21" s="52">
        <v>942</v>
      </c>
      <c r="C21" s="52">
        <v>775</v>
      </c>
      <c r="D21" s="52">
        <v>167</v>
      </c>
      <c r="E21" s="52">
        <v>1757</v>
      </c>
      <c r="F21" s="52">
        <v>1578</v>
      </c>
      <c r="G21" s="52">
        <v>179</v>
      </c>
      <c r="H21" s="12" t="s">
        <v>17</v>
      </c>
      <c r="I21" s="12">
        <v>113267</v>
      </c>
      <c r="J21" s="12">
        <v>73305</v>
      </c>
      <c r="K21" s="12">
        <v>39962</v>
      </c>
    </row>
    <row r="22" spans="1:11" s="12" customFormat="1" ht="27" customHeight="1" x14ac:dyDescent="0.3">
      <c r="A22" s="51" t="s">
        <v>24</v>
      </c>
      <c r="B22" s="52"/>
      <c r="C22" s="52"/>
      <c r="D22" s="52"/>
      <c r="E22" s="52"/>
      <c r="F22" s="52"/>
      <c r="G22" s="52"/>
      <c r="H22" s="12" t="s">
        <v>94</v>
      </c>
      <c r="I22" s="12">
        <v>34591</v>
      </c>
      <c r="J22" s="12">
        <v>26838</v>
      </c>
      <c r="K22" s="12">
        <v>7753</v>
      </c>
    </row>
    <row r="23" spans="1:11" s="12" customFormat="1" ht="27" customHeight="1" x14ac:dyDescent="0.3">
      <c r="A23" s="54" t="s">
        <v>25</v>
      </c>
      <c r="B23" s="52">
        <v>75536</v>
      </c>
      <c r="C23" s="52">
        <v>74273</v>
      </c>
      <c r="D23" s="52">
        <v>1262</v>
      </c>
      <c r="E23" s="52">
        <v>74887</v>
      </c>
      <c r="F23" s="52">
        <v>73023</v>
      </c>
      <c r="G23" s="52">
        <v>1864</v>
      </c>
      <c r="H23" s="12" t="s">
        <v>19</v>
      </c>
      <c r="I23" s="12">
        <v>49335</v>
      </c>
      <c r="J23" s="12">
        <v>37722</v>
      </c>
      <c r="K23" s="12">
        <v>11613</v>
      </c>
    </row>
    <row r="24" spans="1:11" s="12" customFormat="1" ht="27" customHeight="1" x14ac:dyDescent="0.3">
      <c r="A24" s="54" t="s">
        <v>26</v>
      </c>
      <c r="B24" s="52">
        <v>126207</v>
      </c>
      <c r="C24" s="52">
        <v>70915</v>
      </c>
      <c r="D24" s="52">
        <v>55292</v>
      </c>
      <c r="E24" s="52">
        <v>146824</v>
      </c>
      <c r="F24" s="52">
        <v>74419</v>
      </c>
      <c r="G24" s="52">
        <v>72405</v>
      </c>
      <c r="H24" s="12" t="s">
        <v>0</v>
      </c>
      <c r="I24" s="12">
        <v>221711</v>
      </c>
      <c r="J24" s="12">
        <v>147442</v>
      </c>
      <c r="K24" s="12">
        <v>74268</v>
      </c>
    </row>
    <row r="25" spans="1:11" s="12" customFormat="1" ht="27" customHeight="1" x14ac:dyDescent="0.3">
      <c r="A25" s="54"/>
      <c r="B25" s="52"/>
      <c r="C25" s="52"/>
      <c r="D25" s="52"/>
      <c r="E25" s="52"/>
      <c r="F25" s="52"/>
      <c r="G25" s="52"/>
      <c r="H25" s="90" t="s">
        <v>85</v>
      </c>
      <c r="I25" s="90"/>
      <c r="J25" s="90"/>
      <c r="K25" s="90"/>
    </row>
    <row r="26" spans="1:11" s="12" customFormat="1" ht="27" customHeight="1" x14ac:dyDescent="0.3">
      <c r="A26" s="56" t="s">
        <v>75</v>
      </c>
      <c r="B26" s="52"/>
      <c r="C26" s="52"/>
      <c r="D26" s="52"/>
      <c r="E26" s="52"/>
      <c r="F26" s="52"/>
      <c r="G26" s="52"/>
      <c r="H26" s="12" t="s">
        <v>95</v>
      </c>
      <c r="I26" s="12">
        <v>201797</v>
      </c>
      <c r="J26" s="12">
        <v>130046</v>
      </c>
      <c r="K26" s="12">
        <v>71751</v>
      </c>
    </row>
    <row r="27" spans="1:11" s="12" customFormat="1" ht="52.5" customHeight="1" x14ac:dyDescent="0.3">
      <c r="A27" s="49" t="s">
        <v>77</v>
      </c>
      <c r="B27" s="57">
        <f>SUM(C27:D27)</f>
        <v>100</v>
      </c>
      <c r="C27" s="57">
        <f>C5/B5*100</f>
        <v>81.187351100193851</v>
      </c>
      <c r="D27" s="57">
        <f>D5/B5*100</f>
        <v>18.812648899806153</v>
      </c>
      <c r="E27" s="57">
        <f>SUM(F27:G27)</f>
        <v>99.999729610612235</v>
      </c>
      <c r="F27" s="57">
        <f>F5/E5*100</f>
        <v>76.617807304298921</v>
      </c>
      <c r="G27" s="57">
        <f>G5/E5*100</f>
        <v>23.381922306313321</v>
      </c>
      <c r="H27" s="12" t="s">
        <v>96</v>
      </c>
      <c r="I27" s="12">
        <v>6017</v>
      </c>
      <c r="J27" s="12">
        <v>4429</v>
      </c>
      <c r="K27" s="12">
        <v>1587</v>
      </c>
    </row>
    <row r="28" spans="1:11" s="12" customFormat="1" ht="27" customHeight="1" x14ac:dyDescent="0.3">
      <c r="A28" s="49" t="s">
        <v>35</v>
      </c>
      <c r="B28" s="58">
        <f>SUM(C28:D28)</f>
        <v>100.00045256036024</v>
      </c>
      <c r="C28" s="58">
        <f>C6/B6*100</f>
        <v>74.333491729459425</v>
      </c>
      <c r="D28" s="58">
        <f>D6/B6*100</f>
        <v>25.66696083090082</v>
      </c>
      <c r="E28" s="58">
        <f>SUM(F28:G28)</f>
        <v>100.00042026695357</v>
      </c>
      <c r="F28" s="58">
        <f>F6/E6*100</f>
        <v>68.722052247587669</v>
      </c>
      <c r="G28" s="58">
        <f>G6/E6*100</f>
        <v>31.278368019365899</v>
      </c>
      <c r="H28" s="12" t="s">
        <v>97</v>
      </c>
      <c r="I28" s="12">
        <v>12140</v>
      </c>
      <c r="J28" s="12">
        <v>11389</v>
      </c>
      <c r="K28" s="12">
        <v>751</v>
      </c>
    </row>
    <row r="29" spans="1:11" s="12" customFormat="1" ht="27" customHeight="1" x14ac:dyDescent="0.3">
      <c r="A29" s="59" t="s">
        <v>34</v>
      </c>
      <c r="B29" s="53">
        <f t="shared" ref="B29:G30" si="1">B6/B$5*100</f>
        <v>65.394575237869759</v>
      </c>
      <c r="C29" s="53">
        <f t="shared" si="1"/>
        <v>59.873946516578691</v>
      </c>
      <c r="D29" s="53">
        <f t="shared" si="1"/>
        <v>89.220822124687345</v>
      </c>
      <c r="E29" s="53">
        <f t="shared" si="1"/>
        <v>64.337532480525212</v>
      </c>
      <c r="F29" s="53">
        <f t="shared" si="1"/>
        <v>57.707306227744823</v>
      </c>
      <c r="G29" s="53">
        <f t="shared" si="1"/>
        <v>86.065336802544095</v>
      </c>
      <c r="H29" s="12" t="s">
        <v>98</v>
      </c>
      <c r="I29" s="12">
        <v>1757</v>
      </c>
      <c r="J29" s="12">
        <v>1578</v>
      </c>
      <c r="K29" s="12">
        <v>179</v>
      </c>
    </row>
    <row r="30" spans="1:11" s="12" customFormat="1" ht="27" customHeight="1" x14ac:dyDescent="0.3">
      <c r="A30" s="60" t="s">
        <v>36</v>
      </c>
      <c r="B30" s="53">
        <f t="shared" si="1"/>
        <v>59.705529824353718</v>
      </c>
      <c r="C30" s="53">
        <f t="shared" si="1"/>
        <v>52.924965734449273</v>
      </c>
      <c r="D30" s="53">
        <f t="shared" si="1"/>
        <v>88.969119197067656</v>
      </c>
      <c r="E30" s="53">
        <f t="shared" si="1"/>
        <v>59.948301549060801</v>
      </c>
      <c r="F30" s="53">
        <f t="shared" si="1"/>
        <v>52.033272045200299</v>
      </c>
      <c r="G30" s="53">
        <f t="shared" si="1"/>
        <v>85.883781439722469</v>
      </c>
      <c r="H30" s="12" t="s">
        <v>0</v>
      </c>
      <c r="I30" s="12">
        <v>221711</v>
      </c>
      <c r="J30" s="12">
        <v>147442</v>
      </c>
      <c r="K30" s="12">
        <v>74268</v>
      </c>
    </row>
    <row r="31" spans="1:11" s="12" customFormat="1" ht="27" customHeight="1" x14ac:dyDescent="0.3">
      <c r="A31" s="49" t="s">
        <v>4</v>
      </c>
      <c r="B31" s="58">
        <v>100</v>
      </c>
      <c r="C31" s="58">
        <v>100</v>
      </c>
      <c r="D31" s="58">
        <v>100</v>
      </c>
      <c r="E31" s="58">
        <v>100</v>
      </c>
      <c r="F31" s="58">
        <v>100</v>
      </c>
      <c r="G31" s="58">
        <v>100</v>
      </c>
      <c r="H31" s="90" t="s">
        <v>85</v>
      </c>
      <c r="I31" s="90"/>
      <c r="J31" s="90"/>
      <c r="K31" s="90"/>
    </row>
    <row r="32" spans="1:11" s="12" customFormat="1" ht="27" customHeight="1" x14ac:dyDescent="0.3">
      <c r="A32" s="51" t="s">
        <v>37</v>
      </c>
      <c r="B32" s="61"/>
      <c r="C32" s="61"/>
      <c r="D32" s="61"/>
      <c r="E32" s="61"/>
      <c r="F32" s="61"/>
      <c r="G32" s="61"/>
      <c r="H32" s="12" t="s">
        <v>101</v>
      </c>
      <c r="I32" s="12">
        <v>74887</v>
      </c>
      <c r="J32" s="12">
        <v>73023</v>
      </c>
      <c r="K32" s="12">
        <v>1864</v>
      </c>
    </row>
    <row r="33" spans="1:11" s="12" customFormat="1" ht="27" customHeight="1" x14ac:dyDescent="0.3">
      <c r="A33" s="54" t="s">
        <v>13</v>
      </c>
      <c r="B33" s="53">
        <f t="shared" ref="B33:G35" si="2">B9/B$7*100</f>
        <v>11.22423689663035</v>
      </c>
      <c r="C33" s="53">
        <f t="shared" si="2"/>
        <v>12.705595503760641</v>
      </c>
      <c r="D33" s="53">
        <f t="shared" si="2"/>
        <v>7.4228627000265224</v>
      </c>
      <c r="E33" s="53">
        <f t="shared" si="2"/>
        <v>10.762659498175553</v>
      </c>
      <c r="F33" s="53">
        <f t="shared" si="2"/>
        <v>10.646220208624408</v>
      </c>
      <c r="G33" s="53">
        <f t="shared" si="2"/>
        <v>10.99262131739107</v>
      </c>
      <c r="H33" s="12" t="s">
        <v>102</v>
      </c>
      <c r="I33" s="12">
        <v>146824</v>
      </c>
      <c r="J33" s="12">
        <v>74419</v>
      </c>
      <c r="K33" s="12">
        <v>72405</v>
      </c>
    </row>
    <row r="34" spans="1:11" s="12" customFormat="1" ht="27" customHeight="1" x14ac:dyDescent="0.3">
      <c r="A34" s="54" t="s">
        <v>14</v>
      </c>
      <c r="B34" s="53">
        <f t="shared" si="2"/>
        <v>87.267896620436005</v>
      </c>
      <c r="C34" s="53">
        <f t="shared" si="2"/>
        <v>85.283218998815329</v>
      </c>
      <c r="D34" s="53">
        <f t="shared" si="2"/>
        <v>92.361418088586333</v>
      </c>
      <c r="E34" s="53">
        <f t="shared" si="2"/>
        <v>87.715990636459168</v>
      </c>
      <c r="F34" s="53">
        <f t="shared" si="2"/>
        <v>87.104759837766707</v>
      </c>
      <c r="G34" s="53">
        <f t="shared" si="2"/>
        <v>88.930629611676622</v>
      </c>
      <c r="H34" s="12" t="s">
        <v>0</v>
      </c>
      <c r="I34" s="12">
        <v>221711</v>
      </c>
      <c r="J34" s="12">
        <v>147442</v>
      </c>
      <c r="K34" s="12">
        <v>74268</v>
      </c>
    </row>
    <row r="35" spans="1:11" s="12" customFormat="1" ht="27" customHeight="1" x14ac:dyDescent="0.3">
      <c r="A35" s="54" t="s">
        <v>15</v>
      </c>
      <c r="B35" s="53">
        <f t="shared" si="2"/>
        <v>1.5078664829336481</v>
      </c>
      <c r="C35" s="53">
        <f t="shared" si="2"/>
        <v>2.0111854974240293</v>
      </c>
      <c r="D35" s="53">
        <f t="shared" si="2"/>
        <v>0.21571921138714528</v>
      </c>
      <c r="E35" s="53">
        <f>E11/E$7*100</f>
        <v>1.5213498653652728</v>
      </c>
      <c r="F35" s="53">
        <f t="shared" si="2"/>
        <v>2.2483417208122516</v>
      </c>
      <c r="G35" s="53">
        <f t="shared" si="2"/>
        <v>7.674907093229924E-2</v>
      </c>
    </row>
    <row r="36" spans="1:11" s="12" customFormat="1" ht="27" customHeight="1" x14ac:dyDescent="0.3">
      <c r="A36" s="51" t="s">
        <v>38</v>
      </c>
      <c r="B36" s="61"/>
      <c r="C36" s="61"/>
      <c r="D36" s="61"/>
      <c r="E36" s="61"/>
      <c r="F36" s="61"/>
      <c r="G36" s="61"/>
    </row>
    <row r="37" spans="1:11" s="12" customFormat="1" ht="27" customHeight="1" x14ac:dyDescent="0.3">
      <c r="A37" s="54" t="s">
        <v>16</v>
      </c>
      <c r="B37" s="53">
        <f t="shared" ref="B37:G40" si="3">B13/B$7*100</f>
        <v>10.091602145314313</v>
      </c>
      <c r="C37" s="53">
        <f t="shared" si="3"/>
        <v>5.6065239551478081</v>
      </c>
      <c r="D37" s="53">
        <f t="shared" si="3"/>
        <v>21.603748563345416</v>
      </c>
      <c r="E37" s="53">
        <f t="shared" si="3"/>
        <v>11.058540171664916</v>
      </c>
      <c r="F37" s="53">
        <f t="shared" si="3"/>
        <v>6.4961137260753379</v>
      </c>
      <c r="G37" s="53">
        <f t="shared" si="3"/>
        <v>20.116335433834223</v>
      </c>
    </row>
    <row r="38" spans="1:11" s="12" customFormat="1" ht="27" customHeight="1" x14ac:dyDescent="0.3">
      <c r="A38" s="54" t="s">
        <v>17</v>
      </c>
      <c r="B38" s="53">
        <f t="shared" si="3"/>
        <v>56.365060324572966</v>
      </c>
      <c r="C38" s="53">
        <f t="shared" si="3"/>
        <v>56.380003857068075</v>
      </c>
      <c r="D38" s="53">
        <f t="shared" si="3"/>
        <v>56.325700645389446</v>
      </c>
      <c r="E38" s="53">
        <f t="shared" si="3"/>
        <v>51.087677201401824</v>
      </c>
      <c r="F38" s="53">
        <f t="shared" si="3"/>
        <v>49.717855156603953</v>
      </c>
      <c r="G38" s="53">
        <f t="shared" si="3"/>
        <v>53.807831098184955</v>
      </c>
    </row>
    <row r="39" spans="1:11" s="12" customFormat="1" ht="27" customHeight="1" x14ac:dyDescent="0.3">
      <c r="A39" s="54" t="s">
        <v>18</v>
      </c>
      <c r="B39" s="53">
        <f t="shared" si="3"/>
        <v>15.141616520109844</v>
      </c>
      <c r="C39" s="53">
        <f t="shared" si="3"/>
        <v>17.969804667052376</v>
      </c>
      <c r="D39" s="53">
        <f t="shared" si="3"/>
        <v>7.8808239766598884</v>
      </c>
      <c r="E39" s="53">
        <f t="shared" si="3"/>
        <v>15.601842037607517</v>
      </c>
      <c r="F39" s="53">
        <f t="shared" si="3"/>
        <v>18.202411795824798</v>
      </c>
      <c r="G39" s="53">
        <f t="shared" si="3"/>
        <v>10.439220121721334</v>
      </c>
    </row>
    <row r="40" spans="1:11" s="12" customFormat="1" ht="27" customHeight="1" x14ac:dyDescent="0.3">
      <c r="A40" s="54" t="s">
        <v>19</v>
      </c>
      <c r="B40" s="53">
        <f t="shared" si="3"/>
        <v>18.402216692607389</v>
      </c>
      <c r="C40" s="53">
        <f t="shared" si="3"/>
        <v>20.043667520731741</v>
      </c>
      <c r="D40" s="53">
        <f t="shared" si="3"/>
        <v>14.18795862434798</v>
      </c>
      <c r="E40" s="53">
        <f t="shared" si="3"/>
        <v>22.251940589325745</v>
      </c>
      <c r="F40" s="53">
        <f t="shared" si="3"/>
        <v>25.584297554292533</v>
      </c>
      <c r="G40" s="53">
        <f t="shared" si="3"/>
        <v>15.636613346259493</v>
      </c>
    </row>
    <row r="41" spans="1:11" s="12" customFormat="1" ht="27" customHeight="1" x14ac:dyDescent="0.3">
      <c r="A41" s="51" t="s">
        <v>39</v>
      </c>
      <c r="B41" s="61"/>
      <c r="C41" s="61"/>
      <c r="D41" s="61"/>
      <c r="E41" s="61"/>
      <c r="F41" s="61"/>
      <c r="G41" s="61"/>
    </row>
    <row r="42" spans="1:11" s="12" customFormat="1" ht="27" customHeight="1" x14ac:dyDescent="0.3">
      <c r="A42" s="54" t="s">
        <v>20</v>
      </c>
      <c r="B42" s="53">
        <f t="shared" ref="B42:G45" si="4">B18/B$7*100</f>
        <v>92.427952533433782</v>
      </c>
      <c r="C42" s="53">
        <f t="shared" si="4"/>
        <v>90.720307463426735</v>
      </c>
      <c r="D42" s="53">
        <f t="shared" si="4"/>
        <v>96.810184775881879</v>
      </c>
      <c r="E42" s="53">
        <f t="shared" si="4"/>
        <v>91.018036994104932</v>
      </c>
      <c r="F42" s="53">
        <f t="shared" si="4"/>
        <v>88.201462269909527</v>
      </c>
      <c r="G42" s="53">
        <f t="shared" si="4"/>
        <v>96.610922604621095</v>
      </c>
    </row>
    <row r="43" spans="1:11" s="12" customFormat="1" ht="27" customHeight="1" x14ac:dyDescent="0.3">
      <c r="A43" s="54" t="s">
        <v>21</v>
      </c>
      <c r="B43" s="53">
        <f t="shared" si="4"/>
        <v>2.7673959810054423</v>
      </c>
      <c r="C43" s="53">
        <f t="shared" si="4"/>
        <v>3.0705016943549053</v>
      </c>
      <c r="D43" s="53">
        <f t="shared" si="4"/>
        <v>1.9892140394306428</v>
      </c>
      <c r="E43" s="53">
        <f t="shared" si="4"/>
        <v>2.7138933115632513</v>
      </c>
      <c r="F43" s="53">
        <f t="shared" si="4"/>
        <v>3.003893056252628</v>
      </c>
      <c r="G43" s="53">
        <f t="shared" si="4"/>
        <v>2.1368557117466476</v>
      </c>
    </row>
    <row r="44" spans="1:11" s="12" customFormat="1" ht="27" customHeight="1" x14ac:dyDescent="0.3">
      <c r="A44" s="54" t="s">
        <v>22</v>
      </c>
      <c r="B44" s="53">
        <f t="shared" si="4"/>
        <v>4.33771847210794</v>
      </c>
      <c r="C44" s="53">
        <f t="shared" si="4"/>
        <v>5.6754001708130151</v>
      </c>
      <c r="D44" s="53">
        <f t="shared" si="4"/>
        <v>0.90354522146582972</v>
      </c>
      <c r="E44" s="53">
        <f t="shared" si="4"/>
        <v>5.4755966100013076</v>
      </c>
      <c r="F44" s="53">
        <f t="shared" si="4"/>
        <v>7.7243933207634186</v>
      </c>
      <c r="G44" s="53">
        <f t="shared" si="4"/>
        <v>1.0112026714062585</v>
      </c>
    </row>
    <row r="45" spans="1:11" s="12" customFormat="1" ht="27" customHeight="1" x14ac:dyDescent="0.3">
      <c r="A45" s="54" t="s">
        <v>23</v>
      </c>
      <c r="B45" s="53">
        <f t="shared" si="4"/>
        <v>0.46693301345282584</v>
      </c>
      <c r="C45" s="53">
        <f t="shared" si="4"/>
        <v>0.5337906714053503</v>
      </c>
      <c r="D45" s="53">
        <f t="shared" si="4"/>
        <v>0.29528777296437098</v>
      </c>
      <c r="E45" s="53">
        <f t="shared" si="4"/>
        <v>0.79247308433050223</v>
      </c>
      <c r="F45" s="53">
        <f t="shared" si="4"/>
        <v>1.0702513530744293</v>
      </c>
      <c r="G45" s="53">
        <f t="shared" si="4"/>
        <v>0.24101901222599234</v>
      </c>
    </row>
    <row r="46" spans="1:11" s="12" customFormat="1" ht="27" customHeight="1" x14ac:dyDescent="0.3">
      <c r="A46" s="51" t="s">
        <v>24</v>
      </c>
      <c r="B46" s="61"/>
      <c r="C46" s="61"/>
      <c r="D46" s="61"/>
      <c r="E46" s="61"/>
      <c r="F46" s="61"/>
      <c r="G46" s="61"/>
    </row>
    <row r="47" spans="1:11" s="12" customFormat="1" ht="27" customHeight="1" x14ac:dyDescent="0.3">
      <c r="A47" s="54" t="s">
        <v>25</v>
      </c>
      <c r="B47" s="53">
        <f t="shared" ref="B47:G48" si="5">B23/B$7*100</f>
        <v>37.441881214620651</v>
      </c>
      <c r="C47" s="53">
        <f t="shared" si="5"/>
        <v>51.156431661018821</v>
      </c>
      <c r="D47" s="53">
        <f t="shared" si="5"/>
        <v>2.2314561046768633</v>
      </c>
      <c r="E47" s="53">
        <f t="shared" si="5"/>
        <v>33.776853651826031</v>
      </c>
      <c r="F47" s="53">
        <f t="shared" si="5"/>
        <v>49.526593507955667</v>
      </c>
      <c r="G47" s="53">
        <f t="shared" si="5"/>
        <v>2.509829266979049</v>
      </c>
    </row>
    <row r="48" spans="1:11" s="12" customFormat="1" ht="27" customHeight="1" thickBot="1" x14ac:dyDescent="0.35">
      <c r="A48" s="54" t="s">
        <v>26</v>
      </c>
      <c r="B48" s="53">
        <f t="shared" si="5"/>
        <v>62.558614467983865</v>
      </c>
      <c r="C48" s="53">
        <f t="shared" si="5"/>
        <v>48.843568338981179</v>
      </c>
      <c r="D48" s="53">
        <f t="shared" si="5"/>
        <v>97.766775705065868</v>
      </c>
      <c r="E48" s="53">
        <f t="shared" si="5"/>
        <v>66.223146348173984</v>
      </c>
      <c r="F48" s="53">
        <f t="shared" si="5"/>
        <v>50.473406492044326</v>
      </c>
      <c r="G48" s="53">
        <f t="shared" si="5"/>
        <v>97.491517207949585</v>
      </c>
    </row>
    <row r="49" spans="1:7" ht="23.25" hidden="1" customHeight="1" thickBot="1" x14ac:dyDescent="0.45">
      <c r="A49" s="66"/>
      <c r="B49" s="67"/>
      <c r="C49" s="68"/>
      <c r="D49" s="67"/>
      <c r="E49" s="67"/>
      <c r="F49" s="67"/>
      <c r="G49" s="67"/>
    </row>
    <row r="50" spans="1:7" ht="23.25" hidden="1" customHeight="1" thickBot="1" x14ac:dyDescent="0.45">
      <c r="A50" s="69" t="s">
        <v>8</v>
      </c>
      <c r="B50" s="67"/>
      <c r="C50" s="68"/>
      <c r="D50" s="67"/>
      <c r="E50" s="67"/>
      <c r="F50" s="67"/>
      <c r="G50" s="67"/>
    </row>
    <row r="51" spans="1:7" ht="23.25" hidden="1" customHeight="1" thickBot="1" x14ac:dyDescent="0.45">
      <c r="A51" s="70" t="s">
        <v>9</v>
      </c>
      <c r="B51" s="67">
        <v>249822</v>
      </c>
      <c r="C51" s="71" t="e">
        <f>B51/#REF!*100</f>
        <v>#REF!</v>
      </c>
      <c r="D51" s="67">
        <v>309749</v>
      </c>
      <c r="E51" s="67"/>
      <c r="F51" s="67"/>
      <c r="G51" s="67"/>
    </row>
    <row r="52" spans="1:7" ht="23.25" hidden="1" customHeight="1" thickBot="1" x14ac:dyDescent="0.45">
      <c r="A52" s="70" t="s">
        <v>10</v>
      </c>
      <c r="B52" s="67">
        <v>31291</v>
      </c>
      <c r="C52" s="71" t="e">
        <f>B52/#REF!*100</f>
        <v>#REF!</v>
      </c>
      <c r="D52" s="67">
        <v>34259</v>
      </c>
      <c r="E52" s="67"/>
      <c r="F52" s="67"/>
      <c r="G52" s="67"/>
    </row>
    <row r="53" spans="1:7" ht="23.25" hidden="1" customHeight="1" thickBot="1" x14ac:dyDescent="0.45">
      <c r="A53" s="70" t="s">
        <v>11</v>
      </c>
      <c r="B53" s="67">
        <v>28480</v>
      </c>
      <c r="C53" s="71" t="e">
        <f>B53/#REF!*100</f>
        <v>#REF!</v>
      </c>
      <c r="D53" s="67">
        <v>30871</v>
      </c>
      <c r="E53" s="67"/>
      <c r="F53" s="67"/>
      <c r="G53" s="67"/>
    </row>
    <row r="54" spans="1:7" ht="23.25" hidden="1" customHeight="1" thickBot="1" x14ac:dyDescent="0.45">
      <c r="A54" s="70" t="s">
        <v>7</v>
      </c>
      <c r="B54" s="67">
        <v>23251</v>
      </c>
      <c r="C54" s="71" t="e">
        <f>B54/#REF!*100</f>
        <v>#REF!</v>
      </c>
      <c r="D54" s="67">
        <v>18493</v>
      </c>
      <c r="E54" s="67"/>
      <c r="F54" s="67"/>
      <c r="G54" s="67"/>
    </row>
    <row r="55" spans="1:7" ht="1.2" customHeight="1" thickBot="1" x14ac:dyDescent="0.45">
      <c r="A55" s="4"/>
      <c r="B55" s="5"/>
      <c r="C55" s="5"/>
      <c r="D55" s="5"/>
      <c r="E55" s="5"/>
      <c r="F55" s="5"/>
      <c r="G55" s="5"/>
    </row>
    <row r="56" spans="1:7" ht="58.95" customHeight="1" thickTop="1" x14ac:dyDescent="0.4">
      <c r="A56" s="62" t="s">
        <v>73</v>
      </c>
      <c r="B56" s="6"/>
      <c r="C56" s="6"/>
      <c r="D56" s="6"/>
      <c r="E56" s="6"/>
      <c r="F56" s="6"/>
      <c r="G56" s="6"/>
    </row>
    <row r="57" spans="1:7" x14ac:dyDescent="0.4">
      <c r="B57" s="15"/>
      <c r="C57" s="13"/>
      <c r="D57" s="13"/>
      <c r="E57" s="13"/>
      <c r="F57" s="13"/>
      <c r="G57" s="13"/>
    </row>
    <row r="58" spans="1:7" x14ac:dyDescent="0.4">
      <c r="A58" s="13"/>
      <c r="B58" s="13"/>
      <c r="C58" s="13"/>
      <c r="D58" s="13"/>
      <c r="E58" s="13"/>
      <c r="F58" s="13"/>
      <c r="G58" s="13"/>
    </row>
    <row r="59" spans="1:7" x14ac:dyDescent="0.4">
      <c r="A59" s="13"/>
      <c r="B59" s="13"/>
      <c r="C59" s="13"/>
      <c r="D59" s="13"/>
      <c r="E59" s="13"/>
      <c r="F59" s="13"/>
      <c r="G59" s="13"/>
    </row>
    <row r="63" spans="1:7" s="16" customFormat="1" x14ac:dyDescent="0.4">
      <c r="A63" s="14" t="s">
        <v>12</v>
      </c>
    </row>
  </sheetData>
  <mergeCells count="8">
    <mergeCell ref="H25:K25"/>
    <mergeCell ref="H31:K31"/>
    <mergeCell ref="A1:G1"/>
    <mergeCell ref="A2:A3"/>
    <mergeCell ref="B2:D2"/>
    <mergeCell ref="E2:G2"/>
    <mergeCell ref="H13:K13"/>
    <mergeCell ref="H19:K19"/>
  </mergeCells>
  <printOptions horizontalCentered="1"/>
  <pageMargins left="0.2" right="0.2" top="0.75" bottom="0.75" header="0.3" footer="0.3"/>
  <pageSetup scale="46" orientation="portrait" horizontalDpi="1200" verticalDpi="1200" r:id="rId1"/>
  <headerFooter>
    <oddFooter>&amp;L&amp;"-,Italic"&amp;20Source: Report of the Labour Force Survey (LFS) 2019&amp;"-,Regular" &amp;R&amp;20&amp;[19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F0BB-C3A4-4562-AC3C-8A5DE8FA77DC}">
  <sheetPr codeName="Sheet13">
    <tabColor theme="8"/>
    <pageSetUpPr fitToPage="1"/>
  </sheetPr>
  <dimension ref="A1:N61"/>
  <sheetViews>
    <sheetView view="pageBreakPreview" topLeftCell="A34" zoomScale="90" zoomScaleNormal="70" zoomScaleSheetLayoutView="90" workbookViewId="0">
      <selection activeCell="C17" sqref="C17"/>
    </sheetView>
  </sheetViews>
  <sheetFormatPr defaultColWidth="8.88671875" defaultRowHeight="25.8" x14ac:dyDescent="0.45"/>
  <cols>
    <col min="1" max="1" width="85.6640625" style="7" customWidth="1"/>
    <col min="2" max="7" width="19.88671875" style="9" customWidth="1"/>
    <col min="8" max="8" width="28.6640625" style="1" hidden="1" customWidth="1"/>
    <col min="9" max="9" width="23.5546875" style="1" hidden="1" customWidth="1"/>
    <col min="10" max="10" width="25.6640625" style="1" hidden="1" customWidth="1"/>
    <col min="11" max="11" width="17.5546875" style="1" hidden="1" customWidth="1"/>
    <col min="12" max="14" width="13" style="1" bestFit="1" customWidth="1"/>
    <col min="15" max="16384" width="8.88671875" style="1"/>
  </cols>
  <sheetData>
    <row r="1" spans="1:11" ht="36" customHeight="1" thickBot="1" x14ac:dyDescent="0.5">
      <c r="A1" s="79" t="s">
        <v>117</v>
      </c>
      <c r="B1" s="79"/>
      <c r="C1" s="79"/>
      <c r="D1" s="79"/>
      <c r="E1" s="79"/>
      <c r="F1" s="79"/>
      <c r="G1" s="79"/>
    </row>
    <row r="2" spans="1:11" ht="38.25" customHeight="1" thickTop="1" thickBot="1" x14ac:dyDescent="0.5">
      <c r="A2" s="80" t="s">
        <v>33</v>
      </c>
      <c r="B2" s="82">
        <v>2018</v>
      </c>
      <c r="C2" s="83"/>
      <c r="D2" s="83"/>
      <c r="E2" s="82">
        <v>2019</v>
      </c>
      <c r="F2" s="83"/>
      <c r="G2" s="83"/>
      <c r="H2" s="22"/>
      <c r="I2" s="23"/>
    </row>
    <row r="3" spans="1:11" ht="38.25" customHeight="1" thickTop="1" thickBot="1" x14ac:dyDescent="0.5">
      <c r="A3" s="81"/>
      <c r="B3" s="11" t="s">
        <v>0</v>
      </c>
      <c r="C3" s="11" t="s">
        <v>1</v>
      </c>
      <c r="D3" s="11" t="s">
        <v>32</v>
      </c>
      <c r="E3" s="11" t="s">
        <v>0</v>
      </c>
      <c r="F3" s="11" t="s">
        <v>1</v>
      </c>
      <c r="G3" s="11" t="s">
        <v>32</v>
      </c>
    </row>
    <row r="4" spans="1:11" ht="27" customHeight="1" thickTop="1" x14ac:dyDescent="0.45">
      <c r="A4" s="46" t="s">
        <v>76</v>
      </c>
      <c r="B4" s="47"/>
      <c r="C4" s="48"/>
      <c r="D4" s="47"/>
      <c r="E4" s="47"/>
      <c r="F4" s="47"/>
      <c r="G4" s="47"/>
      <c r="H4" s="1" t="s">
        <v>86</v>
      </c>
      <c r="I4" s="1" t="s">
        <v>0</v>
      </c>
      <c r="J4" s="1" t="s">
        <v>1</v>
      </c>
      <c r="K4" s="1" t="s">
        <v>82</v>
      </c>
    </row>
    <row r="5" spans="1:11" s="3" customFormat="1" ht="27" customHeight="1" x14ac:dyDescent="0.3">
      <c r="A5" s="49" t="s">
        <v>5</v>
      </c>
      <c r="B5" s="50">
        <v>19223</v>
      </c>
      <c r="C5" s="50">
        <v>19063</v>
      </c>
      <c r="D5" s="50">
        <v>160</v>
      </c>
      <c r="E5" s="50">
        <v>16234</v>
      </c>
      <c r="F5" s="50">
        <v>16078</v>
      </c>
      <c r="G5" s="50">
        <v>156</v>
      </c>
      <c r="H5" s="3" t="s">
        <v>90</v>
      </c>
      <c r="I5" s="3">
        <v>6458</v>
      </c>
      <c r="J5" s="3">
        <v>6458</v>
      </c>
      <c r="K5" s="3">
        <v>0</v>
      </c>
    </row>
    <row r="6" spans="1:11" s="3" customFormat="1" ht="27" customHeight="1" x14ac:dyDescent="0.3">
      <c r="A6" s="51" t="s">
        <v>37</v>
      </c>
      <c r="B6" s="52"/>
      <c r="C6" s="53"/>
      <c r="D6" s="52"/>
      <c r="E6" s="52"/>
      <c r="F6" s="53"/>
      <c r="G6" s="52"/>
      <c r="H6" s="3" t="s">
        <v>91</v>
      </c>
      <c r="I6" s="3">
        <v>9775</v>
      </c>
      <c r="J6" s="3">
        <v>9619</v>
      </c>
      <c r="K6" s="3">
        <v>156</v>
      </c>
    </row>
    <row r="7" spans="1:11" s="3" customFormat="1" ht="27" customHeight="1" x14ac:dyDescent="0.3">
      <c r="A7" s="54" t="s">
        <v>13</v>
      </c>
      <c r="B7" s="52">
        <v>9644</v>
      </c>
      <c r="C7" s="52">
        <v>9605</v>
      </c>
      <c r="D7" s="52">
        <v>40</v>
      </c>
      <c r="E7" s="52">
        <v>6458</v>
      </c>
      <c r="F7" s="52">
        <v>6458</v>
      </c>
      <c r="G7" s="52" t="s">
        <v>6</v>
      </c>
      <c r="H7" s="3" t="s">
        <v>92</v>
      </c>
      <c r="I7" s="3">
        <v>0</v>
      </c>
      <c r="J7" s="3">
        <v>0</v>
      </c>
      <c r="K7" s="3">
        <v>0</v>
      </c>
    </row>
    <row r="8" spans="1:11" s="3" customFormat="1" ht="27" customHeight="1" x14ac:dyDescent="0.3">
      <c r="A8" s="54" t="s">
        <v>14</v>
      </c>
      <c r="B8" s="52">
        <v>9559</v>
      </c>
      <c r="C8" s="52">
        <v>9439</v>
      </c>
      <c r="D8" s="52">
        <v>120</v>
      </c>
      <c r="E8" s="52">
        <v>9775</v>
      </c>
      <c r="F8" s="52">
        <v>9619</v>
      </c>
      <c r="G8" s="52">
        <v>156</v>
      </c>
      <c r="H8" s="3" t="s">
        <v>0</v>
      </c>
      <c r="I8" s="3">
        <v>16234</v>
      </c>
      <c r="J8" s="3">
        <v>16078</v>
      </c>
      <c r="K8" s="3">
        <v>156</v>
      </c>
    </row>
    <row r="9" spans="1:11" s="3" customFormat="1" ht="27" customHeight="1" x14ac:dyDescent="0.3">
      <c r="A9" s="54" t="s">
        <v>15</v>
      </c>
      <c r="B9" s="52">
        <v>19</v>
      </c>
      <c r="C9" s="52">
        <v>19</v>
      </c>
      <c r="D9" s="52" t="s">
        <v>6</v>
      </c>
      <c r="E9" s="52" t="s">
        <v>6</v>
      </c>
      <c r="F9" s="52" t="s">
        <v>6</v>
      </c>
      <c r="G9" s="52" t="s">
        <v>6</v>
      </c>
      <c r="H9" s="3" t="s">
        <v>93</v>
      </c>
      <c r="I9" s="3">
        <v>1149</v>
      </c>
      <c r="J9" s="3">
        <v>1149</v>
      </c>
      <c r="K9" s="3">
        <v>0</v>
      </c>
    </row>
    <row r="10" spans="1:11" s="3" customFormat="1" ht="27" customHeight="1" x14ac:dyDescent="0.3">
      <c r="A10" s="51" t="s">
        <v>38</v>
      </c>
      <c r="B10" s="52"/>
      <c r="C10" s="52"/>
      <c r="D10" s="52"/>
      <c r="E10" s="52"/>
      <c r="F10" s="52"/>
      <c r="G10" s="52"/>
      <c r="H10" s="3" t="s">
        <v>17</v>
      </c>
      <c r="I10" s="3">
        <v>8779</v>
      </c>
      <c r="J10" s="3">
        <v>8623</v>
      </c>
      <c r="K10" s="3">
        <v>156</v>
      </c>
    </row>
    <row r="11" spans="1:11" s="3" customFormat="1" ht="27" customHeight="1" x14ac:dyDescent="0.3">
      <c r="A11" s="54" t="s">
        <v>16</v>
      </c>
      <c r="B11" s="52">
        <v>1168</v>
      </c>
      <c r="C11" s="52">
        <v>1159</v>
      </c>
      <c r="D11" s="52">
        <v>9</v>
      </c>
      <c r="E11" s="52">
        <v>1149</v>
      </c>
      <c r="F11" s="52">
        <v>1149</v>
      </c>
      <c r="G11" s="52" t="s">
        <v>6</v>
      </c>
      <c r="H11" s="3" t="s">
        <v>94</v>
      </c>
      <c r="I11" s="3">
        <v>2784</v>
      </c>
      <c r="J11" s="3">
        <v>2784</v>
      </c>
      <c r="K11" s="3">
        <v>0</v>
      </c>
    </row>
    <row r="12" spans="1:11" s="3" customFormat="1" ht="27" customHeight="1" x14ac:dyDescent="0.3">
      <c r="A12" s="54" t="s">
        <v>17</v>
      </c>
      <c r="B12" s="52">
        <v>10315</v>
      </c>
      <c r="C12" s="52">
        <v>10245</v>
      </c>
      <c r="D12" s="52">
        <v>70</v>
      </c>
      <c r="E12" s="52">
        <v>8779</v>
      </c>
      <c r="F12" s="52">
        <v>8623</v>
      </c>
      <c r="G12" s="52">
        <v>156</v>
      </c>
      <c r="H12" s="3" t="s">
        <v>19</v>
      </c>
      <c r="I12" s="3">
        <v>3522</v>
      </c>
      <c r="J12" s="3">
        <v>3522</v>
      </c>
      <c r="K12" s="3">
        <v>0</v>
      </c>
    </row>
    <row r="13" spans="1:11" s="3" customFormat="1" ht="27" customHeight="1" x14ac:dyDescent="0.3">
      <c r="A13" s="54" t="s">
        <v>18</v>
      </c>
      <c r="B13" s="52">
        <v>3787</v>
      </c>
      <c r="C13" s="52">
        <v>3752</v>
      </c>
      <c r="D13" s="52">
        <v>35</v>
      </c>
      <c r="E13" s="52">
        <v>2784</v>
      </c>
      <c r="F13" s="52">
        <v>2784</v>
      </c>
      <c r="G13" s="52" t="s">
        <v>6</v>
      </c>
      <c r="H13" s="3" t="s">
        <v>0</v>
      </c>
      <c r="I13" s="3">
        <v>16234</v>
      </c>
      <c r="J13" s="3">
        <v>16078</v>
      </c>
      <c r="K13" s="3">
        <v>156</v>
      </c>
    </row>
    <row r="14" spans="1:11" s="3" customFormat="1" ht="27" customHeight="1" x14ac:dyDescent="0.3">
      <c r="A14" s="54" t="s">
        <v>19</v>
      </c>
      <c r="B14" s="52">
        <v>3953</v>
      </c>
      <c r="C14" s="52">
        <v>3906</v>
      </c>
      <c r="D14" s="52">
        <v>46</v>
      </c>
      <c r="E14" s="52">
        <v>3522</v>
      </c>
      <c r="F14" s="52">
        <v>3522</v>
      </c>
      <c r="G14" s="52" t="s">
        <v>6</v>
      </c>
    </row>
    <row r="15" spans="1:11" s="3" customFormat="1" ht="27" customHeight="1" x14ac:dyDescent="0.3">
      <c r="A15" s="63" t="s">
        <v>42</v>
      </c>
      <c r="B15" s="50">
        <v>116930</v>
      </c>
      <c r="C15" s="50">
        <v>110077</v>
      </c>
      <c r="D15" s="50">
        <v>6852</v>
      </c>
      <c r="E15" s="50">
        <v>131892</v>
      </c>
      <c r="F15" s="50">
        <v>119842</v>
      </c>
      <c r="G15" s="50">
        <v>12051</v>
      </c>
      <c r="H15" s="91" t="s">
        <v>90</v>
      </c>
      <c r="I15" s="91"/>
      <c r="J15" s="91"/>
      <c r="K15" s="91"/>
    </row>
    <row r="16" spans="1:11" s="3" customFormat="1" ht="27" customHeight="1" x14ac:dyDescent="0.3">
      <c r="A16" s="54" t="s">
        <v>29</v>
      </c>
      <c r="B16" s="52">
        <v>8335</v>
      </c>
      <c r="C16" s="52">
        <v>7845</v>
      </c>
      <c r="D16" s="52">
        <v>490</v>
      </c>
      <c r="E16" s="52">
        <v>12472</v>
      </c>
      <c r="F16" s="52">
        <v>11036</v>
      </c>
      <c r="G16" s="52">
        <v>1436</v>
      </c>
      <c r="H16" s="3" t="s">
        <v>84</v>
      </c>
      <c r="I16" s="3">
        <v>30320</v>
      </c>
      <c r="J16" s="3">
        <v>22156</v>
      </c>
      <c r="K16" s="3">
        <v>8164</v>
      </c>
    </row>
    <row r="17" spans="1:11" s="3" customFormat="1" ht="27" customHeight="1" x14ac:dyDescent="0.3">
      <c r="A17" s="54" t="s">
        <v>31</v>
      </c>
      <c r="B17" s="52">
        <v>108595</v>
      </c>
      <c r="C17" s="52">
        <v>102232</v>
      </c>
      <c r="D17" s="52">
        <v>6362</v>
      </c>
      <c r="E17" s="52">
        <f>E15-E16</f>
        <v>119420</v>
      </c>
      <c r="F17" s="52">
        <f t="shared" ref="F17:G17" si="0">F15-F16</f>
        <v>108806</v>
      </c>
      <c r="G17" s="52">
        <f t="shared" si="0"/>
        <v>10615</v>
      </c>
      <c r="H17" s="3" t="s">
        <v>86</v>
      </c>
      <c r="I17" s="3">
        <v>6458</v>
      </c>
      <c r="J17" s="3">
        <v>6458</v>
      </c>
      <c r="K17" s="3">
        <v>0</v>
      </c>
    </row>
    <row r="18" spans="1:11" s="17" customFormat="1" ht="27" customHeight="1" x14ac:dyDescent="0.3">
      <c r="A18" s="63" t="s">
        <v>72</v>
      </c>
      <c r="B18" s="50">
        <v>44826</v>
      </c>
      <c r="C18" s="50">
        <v>43820</v>
      </c>
      <c r="D18" s="50">
        <v>1006</v>
      </c>
      <c r="E18" s="50">
        <f>E19+E20+E21</f>
        <v>45661</v>
      </c>
      <c r="F18" s="50">
        <f>F19+F20+F21</f>
        <v>42073</v>
      </c>
      <c r="G18" s="50">
        <f>G19+G20+G21</f>
        <v>3588</v>
      </c>
      <c r="H18" s="3"/>
      <c r="I18" s="18">
        <f>I17/I16*100</f>
        <v>21.299472295514512</v>
      </c>
      <c r="J18" s="18">
        <f>J17/J16*100</f>
        <v>29.147860624661494</v>
      </c>
      <c r="K18" s="18">
        <f>K17/K16*100</f>
        <v>0</v>
      </c>
    </row>
    <row r="19" spans="1:11" s="3" customFormat="1" ht="27" customHeight="1" x14ac:dyDescent="0.3">
      <c r="A19" s="54" t="s">
        <v>27</v>
      </c>
      <c r="B19" s="52">
        <v>19223</v>
      </c>
      <c r="C19" s="52">
        <v>19063</v>
      </c>
      <c r="D19" s="52">
        <v>160</v>
      </c>
      <c r="E19" s="52">
        <v>16234</v>
      </c>
      <c r="F19" s="52">
        <v>16078</v>
      </c>
      <c r="G19" s="52">
        <v>156</v>
      </c>
      <c r="H19" s="17"/>
      <c r="I19" s="17"/>
      <c r="J19" s="17"/>
      <c r="K19" s="17"/>
    </row>
    <row r="20" spans="1:11" s="3" customFormat="1" ht="27" customHeight="1" x14ac:dyDescent="0.3">
      <c r="A20" s="54" t="s">
        <v>28</v>
      </c>
      <c r="B20" s="52">
        <v>17268</v>
      </c>
      <c r="C20" s="52">
        <v>16912</v>
      </c>
      <c r="D20" s="52">
        <v>356</v>
      </c>
      <c r="E20" s="52">
        <v>16955</v>
      </c>
      <c r="F20" s="52">
        <v>14959</v>
      </c>
      <c r="G20" s="52">
        <v>1996</v>
      </c>
      <c r="H20" s="12" t="s">
        <v>87</v>
      </c>
      <c r="I20" s="12">
        <v>131892</v>
      </c>
      <c r="J20" s="12">
        <v>119842</v>
      </c>
      <c r="K20" s="12">
        <v>12051</v>
      </c>
    </row>
    <row r="21" spans="1:11" s="3" customFormat="1" ht="27" customHeight="1" x14ac:dyDescent="0.3">
      <c r="A21" s="54" t="s">
        <v>29</v>
      </c>
      <c r="B21" s="52">
        <v>8335</v>
      </c>
      <c r="C21" s="52">
        <v>7845</v>
      </c>
      <c r="D21" s="52">
        <v>490</v>
      </c>
      <c r="E21" s="52">
        <v>12472</v>
      </c>
      <c r="F21" s="52">
        <v>11036</v>
      </c>
      <c r="G21" s="52">
        <v>1436</v>
      </c>
      <c r="H21" s="12" t="s">
        <v>88</v>
      </c>
      <c r="I21" s="12">
        <v>12472</v>
      </c>
      <c r="J21" s="12">
        <v>11036</v>
      </c>
      <c r="K21" s="12">
        <v>1436</v>
      </c>
    </row>
    <row r="22" spans="1:11" s="3" customFormat="1" ht="27" customHeight="1" x14ac:dyDescent="0.3">
      <c r="A22" s="54"/>
      <c r="B22" s="52"/>
      <c r="C22" s="52"/>
      <c r="D22" s="52"/>
      <c r="E22" s="52"/>
      <c r="F22" s="52"/>
      <c r="G22" s="52"/>
      <c r="H22" s="12" t="s">
        <v>89</v>
      </c>
      <c r="I22" s="12">
        <v>16955</v>
      </c>
      <c r="J22" s="12">
        <v>14959</v>
      </c>
      <c r="K22" s="12">
        <v>1996</v>
      </c>
    </row>
    <row r="23" spans="1:11" s="3" customFormat="1" ht="27" customHeight="1" x14ac:dyDescent="0.3">
      <c r="A23" s="56" t="s">
        <v>75</v>
      </c>
      <c r="B23" s="52"/>
      <c r="C23" s="52"/>
      <c r="D23" s="52"/>
      <c r="E23" s="52"/>
      <c r="F23" s="52"/>
      <c r="G23" s="52"/>
    </row>
    <row r="24" spans="1:11" s="3" customFormat="1" ht="27" customHeight="1" x14ac:dyDescent="0.3">
      <c r="A24" s="49" t="s">
        <v>40</v>
      </c>
      <c r="B24" s="57">
        <f>B5/'1 - Residential Sts 2'!B6*100</f>
        <v>8.6995678048559739</v>
      </c>
      <c r="C24" s="57">
        <f>C5/'1 - Residential Sts 2'!C6*100</f>
        <v>11.606017619375224</v>
      </c>
      <c r="D24" s="57">
        <f>D5/'1 - Residential Sts 2'!D6*100</f>
        <v>0.28211231596579389</v>
      </c>
      <c r="E24" s="57">
        <f>E5/'1 - Residential Sts 2'!E6*100</f>
        <v>6.8226137242376357</v>
      </c>
      <c r="F24" s="57">
        <f>F5/'1 - Residential Sts 2'!F6*100</f>
        <v>9.8324363992172223</v>
      </c>
      <c r="G24" s="57">
        <f>G5/'1 - Residential Sts 2'!G6*100</f>
        <v>0.20960698689956331</v>
      </c>
    </row>
    <row r="25" spans="1:11" s="3" customFormat="1" ht="27" customHeight="1" x14ac:dyDescent="0.3">
      <c r="A25" s="49" t="s">
        <v>41</v>
      </c>
      <c r="B25" s="57">
        <f>B7/(B7+'1 - Residential Sts 2'!B9)*100</f>
        <v>29.868681863230922</v>
      </c>
      <c r="C25" s="57">
        <f>C7/(C7+'1 - Residential Sts 2'!C9)*100</f>
        <v>34.239982888920579</v>
      </c>
      <c r="D25" s="57">
        <f>D7/(D7+'1 - Residential Sts 2'!D9)*100</f>
        <v>0.94384143463898063</v>
      </c>
      <c r="E25" s="57">
        <f>E7/(E7+'1 - Residential Sts 2'!E9)*100</f>
        <v>21.299472295514512</v>
      </c>
      <c r="F25" s="57">
        <f>F7/(F7+'1 - Residential Sts 2'!F9)*100</f>
        <v>29.149176258180997</v>
      </c>
      <c r="G25" s="57" t="s">
        <v>6</v>
      </c>
    </row>
    <row r="26" spans="1:11" s="3" customFormat="1" ht="27" customHeight="1" x14ac:dyDescent="0.3">
      <c r="A26" s="49" t="s">
        <v>78</v>
      </c>
      <c r="B26" s="58">
        <v>100</v>
      </c>
      <c r="C26" s="58">
        <v>100</v>
      </c>
      <c r="D26" s="58">
        <v>100</v>
      </c>
      <c r="E26" s="58">
        <v>100</v>
      </c>
      <c r="F26" s="58">
        <v>100</v>
      </c>
      <c r="G26" s="58">
        <v>100</v>
      </c>
    </row>
    <row r="27" spans="1:11" s="3" customFormat="1" ht="27" customHeight="1" x14ac:dyDescent="0.3">
      <c r="A27" s="51" t="s">
        <v>37</v>
      </c>
      <c r="B27" s="52"/>
      <c r="C27" s="53"/>
      <c r="D27" s="52"/>
      <c r="E27" s="52"/>
      <c r="F27" s="53"/>
      <c r="G27" s="52"/>
    </row>
    <row r="28" spans="1:11" s="3" customFormat="1" ht="27" customHeight="1" x14ac:dyDescent="0.3">
      <c r="A28" s="54" t="s">
        <v>13</v>
      </c>
      <c r="B28" s="64">
        <f t="shared" ref="B28:D30" si="1">B7/B$5*100</f>
        <v>50.169068303594656</v>
      </c>
      <c r="C28" s="64">
        <f t="shared" si="1"/>
        <v>50.385563657346687</v>
      </c>
      <c r="D28" s="64">
        <f t="shared" si="1"/>
        <v>25</v>
      </c>
      <c r="E28" s="64">
        <f>E7/E$5*100</f>
        <v>39.780707157816927</v>
      </c>
      <c r="F28" s="64">
        <f t="shared" ref="E28:H29" si="2">F7/F$5*100</f>
        <v>40.166687398930215</v>
      </c>
      <c r="G28" s="52" t="s">
        <v>6</v>
      </c>
    </row>
    <row r="29" spans="1:11" s="3" customFormat="1" ht="27" customHeight="1" x14ac:dyDescent="0.3">
      <c r="A29" s="54" t="s">
        <v>14</v>
      </c>
      <c r="B29" s="64">
        <f t="shared" si="1"/>
        <v>49.726889663424025</v>
      </c>
      <c r="C29" s="64">
        <f t="shared" si="1"/>
        <v>49.514766825788179</v>
      </c>
      <c r="D29" s="64">
        <f t="shared" si="1"/>
        <v>75</v>
      </c>
      <c r="E29" s="64">
        <f t="shared" si="2"/>
        <v>60.213132930885791</v>
      </c>
      <c r="F29" s="64">
        <f t="shared" si="2"/>
        <v>59.827092922005221</v>
      </c>
      <c r="G29" s="64">
        <f t="shared" si="2"/>
        <v>100</v>
      </c>
    </row>
    <row r="30" spans="1:11" s="3" customFormat="1" ht="27" customHeight="1" x14ac:dyDescent="0.3">
      <c r="A30" s="54" t="s">
        <v>15</v>
      </c>
      <c r="B30" s="64">
        <f t="shared" si="1"/>
        <v>9.8839931332258241E-2</v>
      </c>
      <c r="C30" s="64">
        <f t="shared" si="1"/>
        <v>9.9669516865131397E-2</v>
      </c>
      <c r="D30" s="52" t="s">
        <v>6</v>
      </c>
      <c r="E30" s="52" t="s">
        <v>6</v>
      </c>
      <c r="F30" s="52" t="s">
        <v>6</v>
      </c>
      <c r="G30" s="52" t="s">
        <v>6</v>
      </c>
    </row>
    <row r="31" spans="1:11" s="3" customFormat="1" ht="27" customHeight="1" x14ac:dyDescent="0.3">
      <c r="A31" s="51" t="s">
        <v>38</v>
      </c>
      <c r="B31" s="52"/>
      <c r="C31" s="52"/>
      <c r="D31" s="52"/>
      <c r="E31" s="52"/>
      <c r="F31" s="52"/>
      <c r="G31" s="52"/>
    </row>
    <row r="32" spans="1:11" s="3" customFormat="1" ht="27" customHeight="1" x14ac:dyDescent="0.3">
      <c r="A32" s="54" t="s">
        <v>16</v>
      </c>
      <c r="B32" s="64">
        <f t="shared" ref="B32:G35" si="3">B11/B$5*100</f>
        <v>6.0760547261093487</v>
      </c>
      <c r="C32" s="64">
        <f t="shared" si="3"/>
        <v>6.0798405287730155</v>
      </c>
      <c r="D32" s="64">
        <f t="shared" si="3"/>
        <v>5.625</v>
      </c>
      <c r="E32" s="64">
        <f t="shared" si="3"/>
        <v>7.0777380805716401</v>
      </c>
      <c r="F32" s="64">
        <f t="shared" si="3"/>
        <v>7.1464112451797481</v>
      </c>
      <c r="G32" s="52" t="s">
        <v>6</v>
      </c>
    </row>
    <row r="33" spans="1:14" s="3" customFormat="1" ht="27" customHeight="1" x14ac:dyDescent="0.3">
      <c r="A33" s="54" t="s">
        <v>17</v>
      </c>
      <c r="B33" s="64">
        <f t="shared" si="3"/>
        <v>53.659678510118091</v>
      </c>
      <c r="C33" s="64">
        <f t="shared" si="3"/>
        <v>53.742852646487961</v>
      </c>
      <c r="D33" s="64">
        <f t="shared" si="3"/>
        <v>43.75</v>
      </c>
      <c r="E33" s="64">
        <f t="shared" si="3"/>
        <v>54.077861278797592</v>
      </c>
      <c r="F33" s="64">
        <f t="shared" si="3"/>
        <v>53.632292573703197</v>
      </c>
      <c r="G33" s="64">
        <f t="shared" si="3"/>
        <v>100</v>
      </c>
    </row>
    <row r="34" spans="1:14" s="3" customFormat="1" ht="27" customHeight="1" x14ac:dyDescent="0.3">
      <c r="A34" s="54" t="s">
        <v>18</v>
      </c>
      <c r="B34" s="64">
        <f t="shared" si="3"/>
        <v>19.700358945013786</v>
      </c>
      <c r="C34" s="64">
        <f t="shared" si="3"/>
        <v>19.682106698840688</v>
      </c>
      <c r="D34" s="64">
        <f t="shared" si="3"/>
        <v>21.875</v>
      </c>
      <c r="E34" s="64">
        <f t="shared" si="3"/>
        <v>17.149193051620056</v>
      </c>
      <c r="F34" s="64">
        <f t="shared" si="3"/>
        <v>17.315586515735788</v>
      </c>
      <c r="G34" s="52" t="s">
        <v>6</v>
      </c>
    </row>
    <row r="35" spans="1:14" s="3" customFormat="1" ht="27" customHeight="1" x14ac:dyDescent="0.3">
      <c r="A35" s="54" t="s">
        <v>19</v>
      </c>
      <c r="B35" s="64">
        <f t="shared" si="3"/>
        <v>20.563907818758778</v>
      </c>
      <c r="C35" s="64">
        <f t="shared" si="3"/>
        <v>20.489954361852806</v>
      </c>
      <c r="D35" s="64">
        <f t="shared" si="3"/>
        <v>28.749999999999996</v>
      </c>
      <c r="E35" s="64">
        <f t="shared" si="3"/>
        <v>21.695207589010717</v>
      </c>
      <c r="F35" s="64">
        <f t="shared" si="3"/>
        <v>21.905709665381266</v>
      </c>
      <c r="G35" s="52" t="s">
        <v>6</v>
      </c>
    </row>
    <row r="36" spans="1:14" s="3" customFormat="1" ht="27" customHeight="1" x14ac:dyDescent="0.3">
      <c r="A36" s="63" t="s">
        <v>42</v>
      </c>
      <c r="B36" s="58">
        <v>100</v>
      </c>
      <c r="C36" s="58">
        <v>100</v>
      </c>
      <c r="D36" s="58">
        <v>100</v>
      </c>
      <c r="E36" s="58">
        <v>100</v>
      </c>
      <c r="F36" s="58">
        <v>100</v>
      </c>
      <c r="G36" s="58">
        <v>100</v>
      </c>
    </row>
    <row r="37" spans="1:14" s="3" customFormat="1" ht="27" customHeight="1" x14ac:dyDescent="0.3">
      <c r="A37" s="54" t="s">
        <v>29</v>
      </c>
      <c r="B37" s="64">
        <v>7.128196356794664</v>
      </c>
      <c r="C37" s="64">
        <v>7.1268294012373152</v>
      </c>
      <c r="D37" s="64">
        <v>7.1511967308814945</v>
      </c>
      <c r="E37" s="64">
        <f>E16/E15*100</f>
        <v>9.45622175719528</v>
      </c>
      <c r="F37" s="64">
        <f t="shared" ref="F37:G37" si="4">F16/F15*100</f>
        <v>9.2087915755745069</v>
      </c>
      <c r="G37" s="64">
        <f t="shared" si="4"/>
        <v>11.916023566509002</v>
      </c>
    </row>
    <row r="38" spans="1:14" s="3" customFormat="1" ht="27" customHeight="1" x14ac:dyDescent="0.3">
      <c r="A38" s="54" t="s">
        <v>31</v>
      </c>
      <c r="B38" s="64">
        <v>92.87180364320534</v>
      </c>
      <c r="C38" s="64">
        <v>92.873170598762684</v>
      </c>
      <c r="D38" s="64">
        <v>92.848803269118505</v>
      </c>
      <c r="E38" s="64">
        <f>E17/E15*100</f>
        <v>90.54377824280472</v>
      </c>
      <c r="F38" s="64">
        <f>F17/F15*100</f>
        <v>90.791208424425491</v>
      </c>
      <c r="G38" s="64">
        <f>G17/G15*100</f>
        <v>88.083976433490989</v>
      </c>
      <c r="L38" s="21"/>
      <c r="M38" s="21"/>
      <c r="N38" s="21"/>
    </row>
    <row r="39" spans="1:14" s="17" customFormat="1" ht="27" customHeight="1" x14ac:dyDescent="0.3">
      <c r="A39" s="51" t="s">
        <v>72</v>
      </c>
      <c r="B39" s="57">
        <f>SUM(B40:B42)</f>
        <v>99.999999999999986</v>
      </c>
      <c r="C39" s="57">
        <f t="shared" ref="C39:G39" si="5">SUM(C40:C42)</f>
        <v>100</v>
      </c>
      <c r="D39" s="57">
        <f t="shared" si="5"/>
        <v>100</v>
      </c>
      <c r="E39" s="57">
        <f t="shared" si="5"/>
        <v>100</v>
      </c>
      <c r="F39" s="57">
        <f t="shared" si="5"/>
        <v>99.999999999999986</v>
      </c>
      <c r="G39" s="57">
        <f t="shared" si="5"/>
        <v>100</v>
      </c>
    </row>
    <row r="40" spans="1:14" s="3" customFormat="1" ht="27" customHeight="1" x14ac:dyDescent="0.3">
      <c r="A40" s="54" t="s">
        <v>27</v>
      </c>
      <c r="B40" s="64">
        <f t="shared" ref="B40:G40" si="6">B5/B$18*100</f>
        <v>42.88359434256904</v>
      </c>
      <c r="C40" s="64">
        <f t="shared" si="6"/>
        <v>43.502966681880416</v>
      </c>
      <c r="D40" s="64">
        <f t="shared" si="6"/>
        <v>15.904572564612327</v>
      </c>
      <c r="E40" s="64">
        <f t="shared" si="6"/>
        <v>35.553316834935721</v>
      </c>
      <c r="F40" s="64">
        <f t="shared" si="6"/>
        <v>38.214531885056921</v>
      </c>
      <c r="G40" s="64">
        <f t="shared" si="6"/>
        <v>4.3478260869565215</v>
      </c>
    </row>
    <row r="41" spans="1:14" s="3" customFormat="1" ht="27" customHeight="1" x14ac:dyDescent="0.3">
      <c r="A41" s="54" t="s">
        <v>28</v>
      </c>
      <c r="B41" s="64">
        <f t="shared" ref="B41:G42" si="7">B20/B$18*100</f>
        <v>38.522286173203049</v>
      </c>
      <c r="C41" s="64">
        <f t="shared" si="7"/>
        <v>38.594249201277954</v>
      </c>
      <c r="D41" s="64">
        <f t="shared" si="7"/>
        <v>35.387673956262425</v>
      </c>
      <c r="E41" s="64">
        <f t="shared" si="7"/>
        <v>37.132344889511835</v>
      </c>
      <c r="F41" s="64">
        <f t="shared" si="7"/>
        <v>35.554868918308649</v>
      </c>
      <c r="G41" s="64">
        <f t="shared" si="7"/>
        <v>55.629877369007808</v>
      </c>
    </row>
    <row r="42" spans="1:14" s="3" customFormat="1" ht="27" customHeight="1" x14ac:dyDescent="0.3">
      <c r="A42" s="54" t="s">
        <v>29</v>
      </c>
      <c r="B42" s="64">
        <f t="shared" si="7"/>
        <v>18.594119484227903</v>
      </c>
      <c r="C42" s="64">
        <f t="shared" si="7"/>
        <v>17.902784116841623</v>
      </c>
      <c r="D42" s="64">
        <f t="shared" si="7"/>
        <v>48.707753479125252</v>
      </c>
      <c r="E42" s="64">
        <f t="shared" si="7"/>
        <v>27.314338275552441</v>
      </c>
      <c r="F42" s="64">
        <f t="shared" si="7"/>
        <v>26.230599196634419</v>
      </c>
      <c r="G42" s="64">
        <f t="shared" si="7"/>
        <v>40.022296544035676</v>
      </c>
    </row>
    <row r="43" spans="1:14" s="3" customFormat="1" ht="27" customHeight="1" x14ac:dyDescent="0.3">
      <c r="A43" s="65" t="s">
        <v>30</v>
      </c>
      <c r="B43" s="64">
        <f>B5/(B5+'1 - Residential Sts 2'!B7)*100</f>
        <v>8.6995678048559739</v>
      </c>
      <c r="C43" s="64">
        <f>C5/(C5+'1 - Residential Sts 2'!C7)*100</f>
        <v>11.606017619375224</v>
      </c>
      <c r="D43" s="64">
        <f>D5/(D5+'1 - Residential Sts 2'!D7)*100</f>
        <v>0.28211231596579389</v>
      </c>
      <c r="E43" s="64">
        <f>E5/(E5+'1 - Residential Sts 2'!E7)*100</f>
        <v>6.8225850511672865</v>
      </c>
      <c r="F43" s="64">
        <f>F5/(F5+'1 - Residential Sts 2'!F7)*100</f>
        <v>9.8324363992172223</v>
      </c>
      <c r="G43" s="64">
        <f>G5/(G5+'1 - Residential Sts 2'!G7)*100</f>
        <v>0.20960980328926151</v>
      </c>
    </row>
    <row r="44" spans="1:14" s="3" customFormat="1" ht="44.4" customHeight="1" x14ac:dyDescent="0.3">
      <c r="A44" s="65" t="s">
        <v>74</v>
      </c>
      <c r="B44" s="64">
        <f>((B20/'1 - Residential Sts 2'!B6)*100)+'2 - Residential Sts 2'!B43</f>
        <v>16.514380105446566</v>
      </c>
      <c r="C44" s="64">
        <f>((C20/'1 - Residential Sts 2'!C6)*100)+'2 - Residential Sts 2'!C43</f>
        <v>21.902454170750865</v>
      </c>
      <c r="D44" s="64">
        <f>((D20/'1 - Residential Sts 2'!D6)*100)+'2 - Residential Sts 2'!D43</f>
        <v>0.90981221898968534</v>
      </c>
      <c r="E44" s="64">
        <f>((E20/'1 - Residential Sts 2'!E6)*100)+'2 - Residential Sts 2'!E43</f>
        <v>13.948211248928104</v>
      </c>
      <c r="F44" s="64">
        <f>((F20/'1 - Residential Sts 2'!F6)*100)+'2 - Residential Sts 2'!F43</f>
        <v>18.980552837573384</v>
      </c>
      <c r="G44" s="64">
        <f>((G20/'1 - Residential Sts 2'!G6)*100)+'2 - Residential Sts 2'!G43</f>
        <v>2.8915043279785464</v>
      </c>
    </row>
    <row r="45" spans="1:14" s="3" customFormat="1" ht="44.4" customHeight="1" x14ac:dyDescent="0.3">
      <c r="A45" s="65" t="s">
        <v>70</v>
      </c>
      <c r="B45" s="64">
        <f>(B19+B21)/(('1 - Residential Sts 2'!B6)+'2 - Residential Sts 2'!B21)*100</f>
        <v>12.018316615787178</v>
      </c>
      <c r="C45" s="64">
        <f>(C19+C21)/(('1 - Residential Sts 2'!C6)+'2 - Residential Sts 2'!C21)*100</f>
        <v>15.635459278542211</v>
      </c>
      <c r="D45" s="64">
        <f>(D19+D21)/(('1 - Residential Sts 2'!D6)+'2 - Residential Sts 2'!D21)*100</f>
        <v>1.1362643125600909</v>
      </c>
      <c r="E45" s="64">
        <f>(E19+E21)/(('1 - Residential Sts 2'!E6)+'2 - Residential Sts 2'!E21)*100</f>
        <v>11.463325027154813</v>
      </c>
      <c r="F45" s="64">
        <f>(F19+F21)/(('1 - Residential Sts 2'!F6)+'2 - Residential Sts 2'!F21)*100</f>
        <v>15.533124040422559</v>
      </c>
      <c r="G45" s="64">
        <f>(G19+G21)/(('1 - Residential Sts 2'!G6)+'2 - Residential Sts 2'!G21)*100</f>
        <v>2.0985750253753577</v>
      </c>
    </row>
    <row r="46" spans="1:14" s="3" customFormat="1" ht="44.4" customHeight="1" thickBot="1" x14ac:dyDescent="0.35">
      <c r="A46" s="65" t="s">
        <v>71</v>
      </c>
      <c r="B46" s="64">
        <f>(B19+B20+B21)/(('1 - Residential Sts 2'!B6)+'2 - Residential Sts 2'!B21)*100</f>
        <v>19.549062363715656</v>
      </c>
      <c r="C46" s="64">
        <f>(C19+C20+C21)/(('1 - Residential Sts 2'!C6)+'2 - Residential Sts 2'!C21)*100</f>
        <v>25.462532539977691</v>
      </c>
      <c r="D46" s="64">
        <f>(D19+D20+D21)/(('1 - Residential Sts 2'!D6)+'2 - Residential Sts 2'!D21)*100</f>
        <v>1.7585875360545407</v>
      </c>
      <c r="E46" s="64">
        <f>(E19+E20+E21)/(('1 - Residential Sts 2'!E6)+'2 - Residential Sts 2'!E21)*100</f>
        <v>18.234058526611719</v>
      </c>
      <c r="F46" s="64">
        <f>(F19+F20+F21)/(('1 - Residential Sts 2'!F6)+'2 - Residential Sts 2'!F21)*100</f>
        <v>24.102866701803432</v>
      </c>
      <c r="G46" s="64">
        <f>(G19+G20+G21)/(('1 - Residential Sts 2'!G6)+'2 - Residential Sts 2'!G21)*100</f>
        <v>4.7297030094514971</v>
      </c>
    </row>
    <row r="47" spans="1:14" ht="23.25" hidden="1" customHeight="1" thickBot="1" x14ac:dyDescent="0.5">
      <c r="A47" s="66"/>
      <c r="B47" s="67"/>
      <c r="C47" s="68"/>
      <c r="D47" s="67"/>
      <c r="E47" s="67"/>
      <c r="F47" s="67"/>
      <c r="G47" s="67"/>
    </row>
    <row r="48" spans="1:14" ht="23.25" hidden="1" customHeight="1" thickBot="1" x14ac:dyDescent="0.5">
      <c r="A48" s="69" t="s">
        <v>8</v>
      </c>
      <c r="B48" s="67"/>
      <c r="C48" s="68"/>
      <c r="D48" s="67"/>
      <c r="E48" s="67"/>
      <c r="F48" s="67"/>
      <c r="G48" s="67"/>
    </row>
    <row r="49" spans="1:7" ht="23.25" hidden="1" customHeight="1" thickBot="1" x14ac:dyDescent="0.5">
      <c r="A49" s="70" t="s">
        <v>9</v>
      </c>
      <c r="B49" s="67">
        <v>249822</v>
      </c>
      <c r="C49" s="71" t="e">
        <f>B49/#REF!*100</f>
        <v>#REF!</v>
      </c>
      <c r="D49" s="67">
        <v>309749</v>
      </c>
      <c r="E49" s="67"/>
      <c r="F49" s="67"/>
      <c r="G49" s="67"/>
    </row>
    <row r="50" spans="1:7" ht="23.25" hidden="1" customHeight="1" thickBot="1" x14ac:dyDescent="0.5">
      <c r="A50" s="70" t="s">
        <v>10</v>
      </c>
      <c r="B50" s="67">
        <v>31291</v>
      </c>
      <c r="C50" s="71" t="e">
        <f>B50/#REF!*100</f>
        <v>#REF!</v>
      </c>
      <c r="D50" s="67">
        <v>34259</v>
      </c>
      <c r="E50" s="67"/>
      <c r="F50" s="67"/>
      <c r="G50" s="67"/>
    </row>
    <row r="51" spans="1:7" ht="23.25" hidden="1" customHeight="1" thickBot="1" x14ac:dyDescent="0.5">
      <c r="A51" s="70" t="s">
        <v>11</v>
      </c>
      <c r="B51" s="67">
        <v>28480</v>
      </c>
      <c r="C51" s="71" t="e">
        <f>B51/#REF!*100</f>
        <v>#REF!</v>
      </c>
      <c r="D51" s="67">
        <v>30871</v>
      </c>
      <c r="E51" s="67"/>
      <c r="F51" s="67"/>
      <c r="G51" s="67"/>
    </row>
    <row r="52" spans="1:7" ht="23.25" hidden="1" customHeight="1" thickBot="1" x14ac:dyDescent="0.5">
      <c r="A52" s="70" t="s">
        <v>7</v>
      </c>
      <c r="B52" s="67">
        <v>23251</v>
      </c>
      <c r="C52" s="71" t="e">
        <f>B52/#REF!*100</f>
        <v>#REF!</v>
      </c>
      <c r="D52" s="67">
        <v>18493</v>
      </c>
      <c r="E52" s="67"/>
      <c r="F52" s="67"/>
      <c r="G52" s="67"/>
    </row>
    <row r="53" spans="1:7" ht="2.25" customHeight="1" thickBot="1" x14ac:dyDescent="0.5">
      <c r="A53" s="4"/>
      <c r="B53" s="5"/>
      <c r="C53" s="5"/>
      <c r="D53" s="5"/>
      <c r="E53" s="5"/>
      <c r="F53" s="5"/>
      <c r="G53" s="5"/>
    </row>
    <row r="54" spans="1:7" ht="58.95" customHeight="1" thickTop="1" x14ac:dyDescent="0.45">
      <c r="A54" s="62" t="s">
        <v>73</v>
      </c>
      <c r="B54" s="6"/>
      <c r="C54" s="6"/>
      <c r="D54" s="6"/>
      <c r="E54" s="6"/>
      <c r="F54" s="6"/>
      <c r="G54" s="6"/>
    </row>
    <row r="55" spans="1:7" x14ac:dyDescent="0.45">
      <c r="B55" s="8"/>
      <c r="C55" s="6"/>
      <c r="D55" s="6"/>
      <c r="E55" s="6"/>
      <c r="F55" s="6"/>
      <c r="G55" s="6"/>
    </row>
    <row r="56" spans="1:7" x14ac:dyDescent="0.45">
      <c r="A56" s="6"/>
      <c r="B56" s="6"/>
      <c r="C56" s="6"/>
      <c r="D56" s="6"/>
      <c r="E56" s="6"/>
      <c r="F56" s="6"/>
      <c r="G56" s="6"/>
    </row>
    <row r="57" spans="1:7" x14ac:dyDescent="0.45">
      <c r="A57" s="6"/>
      <c r="B57" s="6"/>
      <c r="C57" s="6"/>
      <c r="D57" s="6"/>
      <c r="E57" s="6"/>
      <c r="F57" s="6"/>
      <c r="G57" s="6"/>
    </row>
    <row r="61" spans="1:7" s="9" customFormat="1" ht="25.2" x14ac:dyDescent="0.4">
      <c r="A61" s="7" t="s">
        <v>12</v>
      </c>
    </row>
  </sheetData>
  <mergeCells count="5">
    <mergeCell ref="A1:G1"/>
    <mergeCell ref="A2:A3"/>
    <mergeCell ref="B2:D2"/>
    <mergeCell ref="E2:G2"/>
    <mergeCell ref="H15:K15"/>
  </mergeCells>
  <printOptions horizontalCentered="1"/>
  <pageMargins left="0.2" right="0.2" top="0.75" bottom="0.75" header="0.3" footer="0.3"/>
  <pageSetup scale="48" orientation="portrait" horizontalDpi="1200" verticalDpi="1200" r:id="rId1"/>
  <headerFooter>
    <oddFooter>&amp;L&amp;"-,Italic"&amp;20Source: Report of the Labour Force Survey (LFS) 2019&amp;"-,Regular" &amp;R&amp;20&amp;[20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92683-38AB-4947-AD90-CDD7EFC1546B}">
  <sheetPr codeName="Sheet14">
    <tabColor theme="8"/>
    <pageSetUpPr fitToPage="1"/>
  </sheetPr>
  <dimension ref="A1:K57"/>
  <sheetViews>
    <sheetView view="pageBreakPreview" topLeftCell="A28" zoomScaleNormal="80" zoomScaleSheetLayoutView="100" workbookViewId="0">
      <selection activeCell="C17" sqref="C17"/>
    </sheetView>
  </sheetViews>
  <sheetFormatPr defaultColWidth="8.88671875" defaultRowHeight="25.8" x14ac:dyDescent="0.45"/>
  <cols>
    <col min="1" max="1" width="85.6640625" style="7" customWidth="1"/>
    <col min="2" max="7" width="20" style="9" customWidth="1"/>
    <col min="8" max="10" width="14.5546875" style="1" hidden="1" customWidth="1"/>
    <col min="11" max="11" width="12.33203125" style="1" hidden="1" customWidth="1"/>
    <col min="12" max="16384" width="8.88671875" style="1"/>
  </cols>
  <sheetData>
    <row r="1" spans="1:11" ht="36.6" customHeight="1" thickBot="1" x14ac:dyDescent="0.5">
      <c r="A1" s="79" t="s">
        <v>117</v>
      </c>
      <c r="B1" s="79"/>
      <c r="C1" s="79"/>
      <c r="D1" s="79"/>
      <c r="E1" s="79"/>
      <c r="F1" s="79"/>
      <c r="G1" s="79"/>
    </row>
    <row r="2" spans="1:11" ht="37.799999999999997" thickTop="1" thickBot="1" x14ac:dyDescent="0.5">
      <c r="A2" s="80" t="s">
        <v>33</v>
      </c>
      <c r="B2" s="82">
        <v>2018</v>
      </c>
      <c r="C2" s="83"/>
      <c r="D2" s="83"/>
      <c r="E2" s="82">
        <v>2019</v>
      </c>
      <c r="F2" s="83"/>
      <c r="G2" s="83"/>
      <c r="H2" s="22"/>
      <c r="I2" s="23"/>
    </row>
    <row r="3" spans="1:11" ht="38.25" customHeight="1" thickTop="1" thickBot="1" x14ac:dyDescent="0.5">
      <c r="A3" s="81"/>
      <c r="B3" s="11" t="s">
        <v>0</v>
      </c>
      <c r="C3" s="11" t="s">
        <v>1</v>
      </c>
      <c r="D3" s="11" t="s">
        <v>32</v>
      </c>
      <c r="E3" s="11" t="s">
        <v>0</v>
      </c>
      <c r="F3" s="11" t="s">
        <v>1</v>
      </c>
      <c r="G3" s="11" t="s">
        <v>32</v>
      </c>
    </row>
    <row r="4" spans="1:11" ht="27" customHeight="1" thickTop="1" x14ac:dyDescent="0.45">
      <c r="A4" s="46" t="s">
        <v>76</v>
      </c>
      <c r="B4" s="47"/>
      <c r="C4" s="48"/>
      <c r="D4" s="47"/>
      <c r="E4" s="47"/>
      <c r="F4" s="47"/>
      <c r="G4" s="47"/>
    </row>
    <row r="5" spans="1:11" s="3" customFormat="1" ht="51" customHeight="1" x14ac:dyDescent="0.3">
      <c r="A5" s="49" t="s">
        <v>43</v>
      </c>
      <c r="B5" s="50">
        <v>201742</v>
      </c>
      <c r="C5" s="50">
        <v>145188</v>
      </c>
      <c r="D5" s="50">
        <v>56555</v>
      </c>
      <c r="E5" s="50">
        <v>221711</v>
      </c>
      <c r="F5" s="50">
        <v>147442</v>
      </c>
      <c r="G5" s="50">
        <v>74268</v>
      </c>
      <c r="H5" s="3" t="s">
        <v>0</v>
      </c>
      <c r="I5" s="3">
        <v>221711</v>
      </c>
      <c r="J5" s="3">
        <v>147442</v>
      </c>
      <c r="K5" s="3">
        <v>74268</v>
      </c>
    </row>
    <row r="6" spans="1:11" s="3" customFormat="1" ht="27" customHeight="1" x14ac:dyDescent="0.3">
      <c r="A6" s="59" t="s">
        <v>50</v>
      </c>
      <c r="B6" s="52">
        <v>2140</v>
      </c>
      <c r="C6" s="52">
        <v>1806</v>
      </c>
      <c r="D6" s="52">
        <v>333</v>
      </c>
      <c r="E6" s="52">
        <v>4331</v>
      </c>
      <c r="F6" s="52">
        <v>2170</v>
      </c>
      <c r="G6" s="52">
        <v>2162</v>
      </c>
      <c r="H6" s="3" t="s">
        <v>50</v>
      </c>
      <c r="I6" s="3">
        <v>4331</v>
      </c>
      <c r="J6" s="3">
        <v>2170</v>
      </c>
      <c r="K6" s="3">
        <v>2162</v>
      </c>
    </row>
    <row r="7" spans="1:11" s="3" customFormat="1" ht="27" customHeight="1" x14ac:dyDescent="0.3">
      <c r="A7" s="59" t="s">
        <v>51</v>
      </c>
      <c r="B7" s="52">
        <v>7122</v>
      </c>
      <c r="C7" s="52">
        <v>6825</v>
      </c>
      <c r="D7" s="52">
        <v>297</v>
      </c>
      <c r="E7" s="52">
        <v>15497</v>
      </c>
      <c r="F7" s="52">
        <v>10984</v>
      </c>
      <c r="G7" s="52">
        <v>4513</v>
      </c>
      <c r="H7" s="3" t="s">
        <v>51</v>
      </c>
      <c r="I7" s="3">
        <v>15497</v>
      </c>
      <c r="J7" s="3">
        <v>10984</v>
      </c>
      <c r="K7" s="3">
        <v>4513</v>
      </c>
    </row>
    <row r="8" spans="1:11" s="3" customFormat="1" ht="27" customHeight="1" x14ac:dyDescent="0.3">
      <c r="A8" s="59" t="s">
        <v>52</v>
      </c>
      <c r="B8" s="52">
        <v>8122</v>
      </c>
      <c r="C8" s="52">
        <v>3225</v>
      </c>
      <c r="D8" s="52">
        <v>4897</v>
      </c>
      <c r="E8" s="52">
        <v>9539</v>
      </c>
      <c r="F8" s="52">
        <v>4221</v>
      </c>
      <c r="G8" s="52">
        <v>5318</v>
      </c>
      <c r="H8" s="3" t="s">
        <v>52</v>
      </c>
      <c r="I8" s="3">
        <v>9539</v>
      </c>
      <c r="J8" s="3">
        <v>4221</v>
      </c>
      <c r="K8" s="3">
        <v>5318</v>
      </c>
    </row>
    <row r="9" spans="1:11" s="3" customFormat="1" ht="51.6" customHeight="1" x14ac:dyDescent="0.3">
      <c r="A9" s="72" t="s">
        <v>53</v>
      </c>
      <c r="B9" s="52">
        <v>3277</v>
      </c>
      <c r="C9" s="52">
        <v>3092</v>
      </c>
      <c r="D9" s="52">
        <v>185</v>
      </c>
      <c r="E9" s="52">
        <v>2084</v>
      </c>
      <c r="F9" s="52">
        <v>1869</v>
      </c>
      <c r="G9" s="52">
        <v>215</v>
      </c>
      <c r="H9" s="3" t="s">
        <v>99</v>
      </c>
      <c r="I9" s="3">
        <v>2084</v>
      </c>
      <c r="J9" s="3">
        <v>1869</v>
      </c>
      <c r="K9" s="3">
        <v>215</v>
      </c>
    </row>
    <row r="10" spans="1:11" s="3" customFormat="1" ht="27" customHeight="1" x14ac:dyDescent="0.3">
      <c r="A10" s="59" t="s">
        <v>54</v>
      </c>
      <c r="B10" s="52">
        <v>20626</v>
      </c>
      <c r="C10" s="52">
        <v>4810</v>
      </c>
      <c r="D10" s="52">
        <v>15816</v>
      </c>
      <c r="E10" s="52">
        <v>18719</v>
      </c>
      <c r="F10" s="52">
        <v>4093</v>
      </c>
      <c r="G10" s="52">
        <v>14626</v>
      </c>
      <c r="H10" s="3" t="s">
        <v>54</v>
      </c>
      <c r="I10" s="3">
        <v>18719</v>
      </c>
      <c r="J10" s="3">
        <v>4093</v>
      </c>
      <c r="K10" s="3">
        <v>14626</v>
      </c>
    </row>
    <row r="11" spans="1:11" s="3" customFormat="1" ht="27" customHeight="1" x14ac:dyDescent="0.3">
      <c r="A11" s="59" t="s">
        <v>55</v>
      </c>
      <c r="B11" s="52">
        <v>25578</v>
      </c>
      <c r="C11" s="52">
        <v>17099</v>
      </c>
      <c r="D11" s="52">
        <v>8479</v>
      </c>
      <c r="E11" s="52">
        <v>35521</v>
      </c>
      <c r="F11" s="52">
        <v>22445</v>
      </c>
      <c r="G11" s="52">
        <v>13075</v>
      </c>
      <c r="H11" s="3" t="s">
        <v>55</v>
      </c>
      <c r="I11" s="3">
        <v>35521</v>
      </c>
      <c r="J11" s="3">
        <v>22445</v>
      </c>
      <c r="K11" s="3">
        <v>13075</v>
      </c>
    </row>
    <row r="12" spans="1:11" s="3" customFormat="1" ht="51.6" customHeight="1" x14ac:dyDescent="0.3">
      <c r="A12" s="59" t="s">
        <v>56</v>
      </c>
      <c r="B12" s="52">
        <v>16798</v>
      </c>
      <c r="C12" s="52">
        <v>10653</v>
      </c>
      <c r="D12" s="52">
        <v>6144</v>
      </c>
      <c r="E12" s="52">
        <v>21345</v>
      </c>
      <c r="F12" s="52">
        <v>7220</v>
      </c>
      <c r="G12" s="52">
        <v>14125</v>
      </c>
      <c r="H12" s="3" t="s">
        <v>56</v>
      </c>
      <c r="I12" s="3">
        <v>21345</v>
      </c>
      <c r="J12" s="3">
        <v>7220</v>
      </c>
      <c r="K12" s="3">
        <v>14125</v>
      </c>
    </row>
    <row r="13" spans="1:11" s="3" customFormat="1" ht="27" customHeight="1" x14ac:dyDescent="0.3">
      <c r="A13" s="59" t="s">
        <v>57</v>
      </c>
      <c r="B13" s="52">
        <v>4969</v>
      </c>
      <c r="C13" s="52">
        <v>4871</v>
      </c>
      <c r="D13" s="52">
        <v>98</v>
      </c>
      <c r="E13" s="52">
        <v>6371</v>
      </c>
      <c r="F13" s="52">
        <v>5118</v>
      </c>
      <c r="G13" s="52">
        <v>1253</v>
      </c>
      <c r="H13" s="3" t="s">
        <v>57</v>
      </c>
      <c r="I13" s="3">
        <v>6371</v>
      </c>
      <c r="J13" s="3">
        <v>5118</v>
      </c>
      <c r="K13" s="3">
        <v>1253</v>
      </c>
    </row>
    <row r="14" spans="1:11" s="3" customFormat="1" ht="27" customHeight="1" x14ac:dyDescent="0.3">
      <c r="A14" s="59" t="s">
        <v>58</v>
      </c>
      <c r="B14" s="52">
        <v>5071</v>
      </c>
      <c r="C14" s="52">
        <v>4514</v>
      </c>
      <c r="D14" s="52">
        <v>557</v>
      </c>
      <c r="E14" s="52">
        <v>4819</v>
      </c>
      <c r="F14" s="52">
        <v>4320</v>
      </c>
      <c r="G14" s="52">
        <v>499</v>
      </c>
      <c r="H14" s="3" t="s">
        <v>58</v>
      </c>
      <c r="I14" s="3">
        <v>4819</v>
      </c>
      <c r="J14" s="3">
        <v>4320</v>
      </c>
      <c r="K14" s="3">
        <v>499</v>
      </c>
    </row>
    <row r="15" spans="1:11" s="3" customFormat="1" ht="27" customHeight="1" x14ac:dyDescent="0.3">
      <c r="A15" s="59" t="s">
        <v>59</v>
      </c>
      <c r="B15" s="52">
        <v>4088</v>
      </c>
      <c r="C15" s="52">
        <v>3993</v>
      </c>
      <c r="D15" s="52">
        <v>95</v>
      </c>
      <c r="E15" s="52">
        <v>3960</v>
      </c>
      <c r="F15" s="52">
        <v>3940</v>
      </c>
      <c r="G15" s="52">
        <v>20</v>
      </c>
      <c r="H15" s="3" t="s">
        <v>59</v>
      </c>
      <c r="I15" s="3">
        <v>3960</v>
      </c>
      <c r="J15" s="3">
        <v>3940</v>
      </c>
      <c r="K15" s="3">
        <v>20</v>
      </c>
    </row>
    <row r="16" spans="1:11" s="3" customFormat="1" ht="27" customHeight="1" x14ac:dyDescent="0.3">
      <c r="A16" s="59" t="s">
        <v>60</v>
      </c>
      <c r="B16" s="52">
        <v>531</v>
      </c>
      <c r="C16" s="52">
        <v>521</v>
      </c>
      <c r="D16" s="52">
        <v>10</v>
      </c>
      <c r="E16" s="52">
        <v>1109</v>
      </c>
      <c r="F16" s="52">
        <v>954</v>
      </c>
      <c r="G16" s="52">
        <v>154</v>
      </c>
      <c r="H16" s="3" t="s">
        <v>60</v>
      </c>
      <c r="I16" s="3">
        <v>1109</v>
      </c>
      <c r="J16" s="3">
        <v>954</v>
      </c>
      <c r="K16" s="3">
        <v>154</v>
      </c>
    </row>
    <row r="17" spans="1:11" s="3" customFormat="1" ht="51.6" customHeight="1" x14ac:dyDescent="0.3">
      <c r="A17" s="72" t="s">
        <v>61</v>
      </c>
      <c r="B17" s="52">
        <v>12923</v>
      </c>
      <c r="C17" s="52">
        <v>10873</v>
      </c>
      <c r="D17" s="52">
        <v>2050</v>
      </c>
      <c r="E17" s="52">
        <v>14012</v>
      </c>
      <c r="F17" s="52">
        <v>10890</v>
      </c>
      <c r="G17" s="52">
        <v>3121</v>
      </c>
      <c r="H17" s="3" t="s">
        <v>61</v>
      </c>
      <c r="I17" s="3">
        <v>14012</v>
      </c>
      <c r="J17" s="3">
        <v>10890</v>
      </c>
      <c r="K17" s="3">
        <v>3121</v>
      </c>
    </row>
    <row r="18" spans="1:11" s="3" customFormat="1" ht="27" customHeight="1" x14ac:dyDescent="0.3">
      <c r="A18" s="59" t="s">
        <v>62</v>
      </c>
      <c r="B18" s="52">
        <v>46269</v>
      </c>
      <c r="C18" s="52">
        <v>45593</v>
      </c>
      <c r="D18" s="52">
        <v>676</v>
      </c>
      <c r="E18" s="52">
        <v>42044</v>
      </c>
      <c r="F18" s="52">
        <v>41967</v>
      </c>
      <c r="G18" s="52">
        <v>78</v>
      </c>
      <c r="H18" s="3" t="s">
        <v>62</v>
      </c>
      <c r="I18" s="3">
        <v>42044</v>
      </c>
      <c r="J18" s="3">
        <v>41967</v>
      </c>
      <c r="K18" s="3">
        <v>78</v>
      </c>
    </row>
    <row r="19" spans="1:11" s="3" customFormat="1" ht="27" customHeight="1" x14ac:dyDescent="0.3">
      <c r="A19" s="59" t="s">
        <v>63</v>
      </c>
      <c r="B19" s="52">
        <v>18557</v>
      </c>
      <c r="C19" s="52">
        <v>17649</v>
      </c>
      <c r="D19" s="52">
        <v>908</v>
      </c>
      <c r="E19" s="52">
        <v>19000</v>
      </c>
      <c r="F19" s="52">
        <v>17143</v>
      </c>
      <c r="G19" s="52">
        <v>1857</v>
      </c>
      <c r="H19" s="3" t="s">
        <v>63</v>
      </c>
      <c r="I19" s="3">
        <v>19000</v>
      </c>
      <c r="J19" s="3">
        <v>17143</v>
      </c>
      <c r="K19" s="3">
        <v>1857</v>
      </c>
    </row>
    <row r="20" spans="1:11" s="3" customFormat="1" ht="27" customHeight="1" x14ac:dyDescent="0.3">
      <c r="A20" s="59" t="s">
        <v>64</v>
      </c>
      <c r="B20" s="52">
        <v>6606</v>
      </c>
      <c r="C20" s="52">
        <v>6148</v>
      </c>
      <c r="D20" s="52">
        <v>458</v>
      </c>
      <c r="E20" s="52">
        <v>8051</v>
      </c>
      <c r="F20" s="52">
        <v>7163</v>
      </c>
      <c r="G20" s="52">
        <v>888</v>
      </c>
      <c r="H20" s="3" t="s">
        <v>64</v>
      </c>
      <c r="I20" s="3">
        <v>8051</v>
      </c>
      <c r="J20" s="3">
        <v>7163</v>
      </c>
      <c r="K20" s="3">
        <v>888</v>
      </c>
    </row>
    <row r="21" spans="1:11" s="3" customFormat="1" ht="27" customHeight="1" x14ac:dyDescent="0.3">
      <c r="A21" s="59" t="s">
        <v>65</v>
      </c>
      <c r="B21" s="52">
        <v>6065</v>
      </c>
      <c r="C21" s="52">
        <v>3249</v>
      </c>
      <c r="D21" s="52">
        <v>2816</v>
      </c>
      <c r="E21" s="52">
        <v>5723</v>
      </c>
      <c r="F21" s="52">
        <v>2905</v>
      </c>
      <c r="G21" s="52">
        <v>2819</v>
      </c>
      <c r="H21" s="3" t="s">
        <v>65</v>
      </c>
      <c r="I21" s="3">
        <v>5723</v>
      </c>
      <c r="J21" s="3">
        <v>2905</v>
      </c>
      <c r="K21" s="3">
        <v>2819</v>
      </c>
    </row>
    <row r="22" spans="1:11" s="3" customFormat="1" ht="51.6" customHeight="1" x14ac:dyDescent="0.3">
      <c r="A22" s="72" t="s">
        <v>66</v>
      </c>
      <c r="B22" s="52">
        <v>13004</v>
      </c>
      <c r="C22" s="52">
        <v>268</v>
      </c>
      <c r="D22" s="52">
        <v>12736</v>
      </c>
      <c r="E22" s="52">
        <v>9585</v>
      </c>
      <c r="F22" s="52">
        <v>40</v>
      </c>
      <c r="G22" s="52">
        <v>9545</v>
      </c>
      <c r="H22" s="3" t="s">
        <v>100</v>
      </c>
      <c r="I22" s="3">
        <v>9585</v>
      </c>
      <c r="J22" s="3">
        <v>40</v>
      </c>
      <c r="K22" s="3">
        <v>9545</v>
      </c>
    </row>
    <row r="23" spans="1:11" s="3" customFormat="1" ht="27" customHeight="1" x14ac:dyDescent="0.3">
      <c r="A23" s="54"/>
      <c r="B23" s="55"/>
      <c r="C23" s="55"/>
      <c r="D23" s="55"/>
      <c r="E23" s="55"/>
      <c r="F23" s="55"/>
      <c r="G23" s="55"/>
    </row>
    <row r="24" spans="1:11" ht="27" customHeight="1" x14ac:dyDescent="0.45">
      <c r="A24" s="46" t="s">
        <v>75</v>
      </c>
      <c r="B24" s="47"/>
      <c r="C24" s="47"/>
      <c r="D24" s="47"/>
      <c r="E24" s="47"/>
      <c r="F24" s="47"/>
      <c r="G24" s="47"/>
    </row>
    <row r="25" spans="1:11" s="3" customFormat="1" ht="51" customHeight="1" x14ac:dyDescent="0.3">
      <c r="A25" s="49" t="s">
        <v>43</v>
      </c>
      <c r="B25" s="78">
        <v>100</v>
      </c>
      <c r="C25" s="78">
        <v>100</v>
      </c>
      <c r="D25" s="78">
        <v>100</v>
      </c>
      <c r="E25" s="78">
        <v>100</v>
      </c>
      <c r="F25" s="78">
        <v>100</v>
      </c>
      <c r="G25" s="78">
        <v>100</v>
      </c>
    </row>
    <row r="26" spans="1:11" s="3" customFormat="1" ht="27" customHeight="1" x14ac:dyDescent="0.3">
      <c r="A26" s="59" t="s">
        <v>50</v>
      </c>
      <c r="B26" s="64">
        <f t="shared" ref="B26:G41" si="0">B6/B$5*100</f>
        <v>1.0607607736614091</v>
      </c>
      <c r="C26" s="64">
        <f t="shared" si="0"/>
        <v>1.2439044549136291</v>
      </c>
      <c r="D26" s="64">
        <f t="shared" si="0"/>
        <v>0.58880735567147025</v>
      </c>
      <c r="E26" s="64">
        <f t="shared" si="0"/>
        <v>1.953443897686628</v>
      </c>
      <c r="F26" s="64">
        <f t="shared" si="0"/>
        <v>1.4717651686764965</v>
      </c>
      <c r="G26" s="64">
        <f t="shared" si="0"/>
        <v>2.9110787957128235</v>
      </c>
    </row>
    <row r="27" spans="1:11" s="3" customFormat="1" ht="27" customHeight="1" x14ac:dyDescent="0.3">
      <c r="A27" s="59" t="s">
        <v>51</v>
      </c>
      <c r="B27" s="64">
        <f t="shared" si="0"/>
        <v>3.5302515093535303</v>
      </c>
      <c r="C27" s="64">
        <f t="shared" si="0"/>
        <v>4.7008017191503431</v>
      </c>
      <c r="D27" s="64">
        <f t="shared" si="0"/>
        <v>0.52515250640968969</v>
      </c>
      <c r="E27" s="64">
        <f t="shared" si="0"/>
        <v>6.9897298735741575</v>
      </c>
      <c r="F27" s="64">
        <f t="shared" si="0"/>
        <v>7.4497090381302478</v>
      </c>
      <c r="G27" s="64">
        <f t="shared" si="0"/>
        <v>6.0766413529380081</v>
      </c>
    </row>
    <row r="28" spans="1:11" s="3" customFormat="1" ht="27" customHeight="1" x14ac:dyDescent="0.3">
      <c r="A28" s="59" t="s">
        <v>52</v>
      </c>
      <c r="B28" s="64">
        <f t="shared" si="0"/>
        <v>4.0259341138682077</v>
      </c>
      <c r="C28" s="64">
        <f t="shared" si="0"/>
        <v>2.2212579552029093</v>
      </c>
      <c r="D28" s="64">
        <f t="shared" si="0"/>
        <v>8.6588276898594287</v>
      </c>
      <c r="E28" s="64">
        <f t="shared" si="0"/>
        <v>4.3024477811204678</v>
      </c>
      <c r="F28" s="64">
        <f t="shared" si="0"/>
        <v>2.8628206345546046</v>
      </c>
      <c r="G28" s="64">
        <f t="shared" si="0"/>
        <v>7.1605536704906561</v>
      </c>
    </row>
    <row r="29" spans="1:11" s="3" customFormat="1" ht="51.6" customHeight="1" x14ac:dyDescent="0.3">
      <c r="A29" s="72" t="s">
        <v>53</v>
      </c>
      <c r="B29" s="64">
        <f t="shared" si="0"/>
        <v>1.6243518949945972</v>
      </c>
      <c r="C29" s="64">
        <f t="shared" si="0"/>
        <v>2.1296525883681845</v>
      </c>
      <c r="D29" s="64">
        <f t="shared" si="0"/>
        <v>0.32711519759526125</v>
      </c>
      <c r="E29" s="64">
        <f t="shared" si="0"/>
        <v>0.93996238346315697</v>
      </c>
      <c r="F29" s="64">
        <f t="shared" si="0"/>
        <v>1.2676170968923373</v>
      </c>
      <c r="G29" s="64">
        <f t="shared" si="0"/>
        <v>0.28949210965691818</v>
      </c>
    </row>
    <row r="30" spans="1:11" s="3" customFormat="1" ht="27" customHeight="1" x14ac:dyDescent="0.3">
      <c r="A30" s="59" t="s">
        <v>54</v>
      </c>
      <c r="B30" s="64">
        <f t="shared" si="0"/>
        <v>10.22394940071973</v>
      </c>
      <c r="C30" s="64">
        <f t="shared" si="0"/>
        <v>3.3129459734964324</v>
      </c>
      <c r="D30" s="64">
        <f t="shared" si="0"/>
        <v>27.965697109008929</v>
      </c>
      <c r="E30" s="64">
        <f t="shared" si="0"/>
        <v>8.4429730595234336</v>
      </c>
      <c r="F30" s="64">
        <f t="shared" si="0"/>
        <v>2.77600683658659</v>
      </c>
      <c r="G30" s="64">
        <f t="shared" si="0"/>
        <v>19.693542306242257</v>
      </c>
    </row>
    <row r="31" spans="1:11" s="3" customFormat="1" ht="27" customHeight="1" x14ac:dyDescent="0.3">
      <c r="A31" s="59" t="s">
        <v>55</v>
      </c>
      <c r="B31" s="64">
        <f t="shared" si="0"/>
        <v>12.678569658276412</v>
      </c>
      <c r="C31" s="64">
        <f t="shared" si="0"/>
        <v>11.777144116593657</v>
      </c>
      <c r="D31" s="64">
        <f t="shared" si="0"/>
        <v>14.992485191406596</v>
      </c>
      <c r="E31" s="64">
        <f t="shared" si="0"/>
        <v>16.021307016792129</v>
      </c>
      <c r="F31" s="64">
        <f t="shared" si="0"/>
        <v>15.222935120250675</v>
      </c>
      <c r="G31" s="64">
        <f t="shared" si="0"/>
        <v>17.605159691926538</v>
      </c>
    </row>
    <row r="32" spans="1:11" s="3" customFormat="1" ht="51.6" customHeight="1" x14ac:dyDescent="0.3">
      <c r="A32" s="59" t="s">
        <v>56</v>
      </c>
      <c r="B32" s="64">
        <f t="shared" si="0"/>
        <v>8.3264763906375467</v>
      </c>
      <c r="C32" s="64">
        <f t="shared" si="0"/>
        <v>7.3373832548144478</v>
      </c>
      <c r="D32" s="64">
        <f t="shared" si="0"/>
        <v>10.863760940677217</v>
      </c>
      <c r="E32" s="64">
        <f t="shared" si="0"/>
        <v>9.627397828704936</v>
      </c>
      <c r="F32" s="64">
        <f t="shared" si="0"/>
        <v>4.8968407916333199</v>
      </c>
      <c r="G32" s="64">
        <f t="shared" si="0"/>
        <v>19.018958366995207</v>
      </c>
    </row>
    <row r="33" spans="1:7" s="3" customFormat="1" ht="27" customHeight="1" x14ac:dyDescent="0.3">
      <c r="A33" s="59" t="s">
        <v>57</v>
      </c>
      <c r="B33" s="64">
        <f t="shared" si="0"/>
        <v>2.4630468618334307</v>
      </c>
      <c r="C33" s="64">
        <f t="shared" si="0"/>
        <v>3.3549604650522085</v>
      </c>
      <c r="D33" s="64">
        <f t="shared" si="0"/>
        <v>0.17328264521262488</v>
      </c>
      <c r="E33" s="64">
        <f t="shared" si="0"/>
        <v>2.8735606262206206</v>
      </c>
      <c r="F33" s="64">
        <f t="shared" si="0"/>
        <v>3.4711954531273315</v>
      </c>
      <c r="G33" s="64">
        <f t="shared" si="0"/>
        <v>1.6871330855819464</v>
      </c>
    </row>
    <row r="34" spans="1:7" s="3" customFormat="1" ht="27" customHeight="1" x14ac:dyDescent="0.3">
      <c r="A34" s="59" t="s">
        <v>58</v>
      </c>
      <c r="B34" s="64">
        <f t="shared" si="0"/>
        <v>2.5136064874939281</v>
      </c>
      <c r="C34" s="64">
        <f t="shared" si="0"/>
        <v>3.109072375127421</v>
      </c>
      <c r="D34" s="64">
        <f t="shared" si="0"/>
        <v>0.98488197330032712</v>
      </c>
      <c r="E34" s="64">
        <f t="shared" si="0"/>
        <v>2.1735502523555441</v>
      </c>
      <c r="F34" s="64">
        <f t="shared" si="0"/>
        <v>2.9299656814204909</v>
      </c>
      <c r="G34" s="64">
        <f t="shared" si="0"/>
        <v>0.67189098938977754</v>
      </c>
    </row>
    <row r="35" spans="1:7" s="3" customFormat="1" ht="27" customHeight="1" x14ac:dyDescent="0.3">
      <c r="A35" s="59" t="s">
        <v>59</v>
      </c>
      <c r="B35" s="64">
        <f t="shared" si="0"/>
        <v>2.0263504872560003</v>
      </c>
      <c r="C35" s="64">
        <f t="shared" si="0"/>
        <v>2.7502272915116954</v>
      </c>
      <c r="D35" s="64">
        <f t="shared" si="0"/>
        <v>0.16797807444080984</v>
      </c>
      <c r="E35" s="64">
        <f t="shared" si="0"/>
        <v>1.786108943624809</v>
      </c>
      <c r="F35" s="64">
        <f t="shared" si="0"/>
        <v>2.6722372187029477</v>
      </c>
      <c r="G35" s="52" t="s">
        <v>6</v>
      </c>
    </row>
    <row r="36" spans="1:7" s="3" customFormat="1" ht="27" customHeight="1" x14ac:dyDescent="0.3">
      <c r="A36" s="59" t="s">
        <v>60</v>
      </c>
      <c r="B36" s="64">
        <f t="shared" si="0"/>
        <v>0.26320746299729358</v>
      </c>
      <c r="C36" s="64">
        <f t="shared" si="0"/>
        <v>0.35884508361572581</v>
      </c>
      <c r="D36" s="52" t="s">
        <v>6</v>
      </c>
      <c r="E36" s="64">
        <f t="shared" si="0"/>
        <v>0.50020071173735181</v>
      </c>
      <c r="F36" s="64">
        <f t="shared" si="0"/>
        <v>0.64703408798035844</v>
      </c>
      <c r="G36" s="64">
        <f t="shared" si="0"/>
        <v>0.20735713901007163</v>
      </c>
    </row>
    <row r="37" spans="1:7" s="3" customFormat="1" ht="51.6" customHeight="1" x14ac:dyDescent="0.3">
      <c r="A37" s="72" t="s">
        <v>61</v>
      </c>
      <c r="B37" s="64">
        <f t="shared" si="0"/>
        <v>6.4057062981431727</v>
      </c>
      <c r="C37" s="64">
        <f t="shared" si="0"/>
        <v>7.4889109292779015</v>
      </c>
      <c r="D37" s="64">
        <f t="shared" si="0"/>
        <v>3.6247900274069487</v>
      </c>
      <c r="E37" s="64">
        <f t="shared" si="0"/>
        <v>6.3199390197148544</v>
      </c>
      <c r="F37" s="64">
        <f t="shared" si="0"/>
        <v>7.3859551552474869</v>
      </c>
      <c r="G37" s="64">
        <f t="shared" si="0"/>
        <v>4.2023482522755424</v>
      </c>
    </row>
    <row r="38" spans="1:7" s="3" customFormat="1" ht="27" customHeight="1" x14ac:dyDescent="0.3">
      <c r="A38" s="59" t="s">
        <v>62</v>
      </c>
      <c r="B38" s="64">
        <f t="shared" si="0"/>
        <v>22.934738428289599</v>
      </c>
      <c r="C38" s="64">
        <f t="shared" si="0"/>
        <v>31.402733008237593</v>
      </c>
      <c r="D38" s="64">
        <f t="shared" si="0"/>
        <v>1.1952966139156573</v>
      </c>
      <c r="E38" s="64">
        <f t="shared" si="0"/>
        <v>18.963425360040773</v>
      </c>
      <c r="F38" s="64">
        <f t="shared" si="0"/>
        <v>28.463395775966145</v>
      </c>
      <c r="G38" s="64">
        <f t="shared" si="0"/>
        <v>0.10502504443367265</v>
      </c>
    </row>
    <row r="39" spans="1:7" s="3" customFormat="1" ht="27" customHeight="1" x14ac:dyDescent="0.3">
      <c r="A39" s="59" t="s">
        <v>63</v>
      </c>
      <c r="B39" s="64">
        <f t="shared" si="0"/>
        <v>9.1983820919788641</v>
      </c>
      <c r="C39" s="64">
        <f t="shared" si="0"/>
        <v>12.155963302752294</v>
      </c>
      <c r="D39" s="64">
        <f t="shared" si="0"/>
        <v>1.6055167536026878</v>
      </c>
      <c r="E39" s="64">
        <f t="shared" si="0"/>
        <v>8.5697146285028705</v>
      </c>
      <c r="F39" s="64">
        <f t="shared" si="0"/>
        <v>11.626944832544323</v>
      </c>
      <c r="G39" s="64">
        <f t="shared" si="0"/>
        <v>2.5004039424785911</v>
      </c>
    </row>
    <row r="40" spans="1:7" s="3" customFormat="1" ht="27" customHeight="1" x14ac:dyDescent="0.3">
      <c r="A40" s="59" t="s">
        <v>64</v>
      </c>
      <c r="B40" s="64">
        <f t="shared" si="0"/>
        <v>3.2744792854239577</v>
      </c>
      <c r="C40" s="64">
        <f t="shared" si="0"/>
        <v>4.2345097390968949</v>
      </c>
      <c r="D40" s="64">
        <f t="shared" si="0"/>
        <v>0.80983113783043048</v>
      </c>
      <c r="E40" s="64">
        <f t="shared" si="0"/>
        <v>3.6313038144250847</v>
      </c>
      <c r="F40" s="64">
        <f t="shared" si="0"/>
        <v>4.8581815222256886</v>
      </c>
      <c r="G40" s="64">
        <f t="shared" si="0"/>
        <v>1.1956697366295039</v>
      </c>
    </row>
    <row r="41" spans="1:7" s="3" customFormat="1" ht="27" customHeight="1" x14ac:dyDescent="0.3">
      <c r="A41" s="59" t="s">
        <v>65</v>
      </c>
      <c r="B41" s="64">
        <f t="shared" si="0"/>
        <v>3.006314996381517</v>
      </c>
      <c r="C41" s="64">
        <f t="shared" si="0"/>
        <v>2.237788246962559</v>
      </c>
      <c r="D41" s="64">
        <f t="shared" si="0"/>
        <v>4.9792237644770578</v>
      </c>
      <c r="E41" s="64">
        <f t="shared" si="0"/>
        <v>2.5812882536274699</v>
      </c>
      <c r="F41" s="64">
        <f t="shared" si="0"/>
        <v>1.9702662741959549</v>
      </c>
      <c r="G41" s="64">
        <f t="shared" si="0"/>
        <v>3.7957128238272202</v>
      </c>
    </row>
    <row r="42" spans="1:7" s="3" customFormat="1" ht="51.6" customHeight="1" thickBot="1" x14ac:dyDescent="0.35">
      <c r="A42" s="72" t="s">
        <v>66</v>
      </c>
      <c r="B42" s="64">
        <f t="shared" ref="B42:G42" si="1">B22/B$5*100</f>
        <v>6.4458565891088613</v>
      </c>
      <c r="C42" s="64">
        <f t="shared" si="1"/>
        <v>0.18458825798275338</v>
      </c>
      <c r="D42" s="64">
        <f t="shared" si="1"/>
        <v>22.519671116612148</v>
      </c>
      <c r="E42" s="64">
        <f t="shared" si="1"/>
        <v>4.3231955112736848</v>
      </c>
      <c r="F42" s="52" t="s">
        <v>6</v>
      </c>
      <c r="G42" s="64">
        <f t="shared" si="1"/>
        <v>12.852103193838529</v>
      </c>
    </row>
    <row r="43" spans="1:7" ht="23.25" hidden="1" customHeight="1" thickBot="1" x14ac:dyDescent="0.5">
      <c r="A43" s="66"/>
      <c r="B43" s="67"/>
      <c r="C43" s="68"/>
      <c r="D43" s="67"/>
      <c r="E43" s="67"/>
      <c r="F43" s="67"/>
      <c r="G43" s="67"/>
    </row>
    <row r="44" spans="1:7" ht="23.25" hidden="1" customHeight="1" thickBot="1" x14ac:dyDescent="0.5">
      <c r="A44" s="69" t="s">
        <v>8</v>
      </c>
      <c r="B44" s="67"/>
      <c r="C44" s="68"/>
      <c r="D44" s="67"/>
      <c r="E44" s="67"/>
      <c r="F44" s="67"/>
      <c r="G44" s="67"/>
    </row>
    <row r="45" spans="1:7" ht="23.25" hidden="1" customHeight="1" thickBot="1" x14ac:dyDescent="0.5">
      <c r="A45" s="70" t="s">
        <v>9</v>
      </c>
      <c r="B45" s="67">
        <v>249822</v>
      </c>
      <c r="C45" s="71" t="e">
        <f>B45/#REF!*100</f>
        <v>#REF!</v>
      </c>
      <c r="D45" s="67">
        <v>309749</v>
      </c>
      <c r="E45" s="67"/>
      <c r="F45" s="67"/>
      <c r="G45" s="67"/>
    </row>
    <row r="46" spans="1:7" ht="23.25" hidden="1" customHeight="1" thickBot="1" x14ac:dyDescent="0.5">
      <c r="A46" s="70" t="s">
        <v>10</v>
      </c>
      <c r="B46" s="67">
        <v>31291</v>
      </c>
      <c r="C46" s="71" t="e">
        <f>B46/#REF!*100</f>
        <v>#REF!</v>
      </c>
      <c r="D46" s="67">
        <v>34259</v>
      </c>
      <c r="E46" s="67"/>
      <c r="F46" s="67"/>
      <c r="G46" s="67"/>
    </row>
    <row r="47" spans="1:7" ht="23.25" hidden="1" customHeight="1" thickBot="1" x14ac:dyDescent="0.5">
      <c r="A47" s="70" t="s">
        <v>11</v>
      </c>
      <c r="B47" s="67">
        <v>28480</v>
      </c>
      <c r="C47" s="71" t="e">
        <f>B47/#REF!*100</f>
        <v>#REF!</v>
      </c>
      <c r="D47" s="67">
        <v>30871</v>
      </c>
      <c r="E47" s="67"/>
      <c r="F47" s="67"/>
      <c r="G47" s="67"/>
    </row>
    <row r="48" spans="1:7" ht="23.25" hidden="1" customHeight="1" thickBot="1" x14ac:dyDescent="0.5">
      <c r="A48" s="70" t="s">
        <v>7</v>
      </c>
      <c r="B48" s="67">
        <v>23251</v>
      </c>
      <c r="C48" s="71" t="e">
        <f>B48/#REF!*100</f>
        <v>#REF!</v>
      </c>
      <c r="D48" s="67">
        <v>18493</v>
      </c>
      <c r="E48" s="67"/>
      <c r="F48" s="67"/>
      <c r="G48" s="67"/>
    </row>
    <row r="49" spans="1:7" ht="2.25" customHeight="1" thickBot="1" x14ac:dyDescent="0.5">
      <c r="A49" s="4"/>
      <c r="B49" s="5"/>
      <c r="C49" s="5"/>
      <c r="D49" s="5"/>
      <c r="E49" s="5"/>
      <c r="F49" s="5"/>
      <c r="G49" s="5"/>
    </row>
    <row r="50" spans="1:7" ht="58.95" customHeight="1" thickTop="1" x14ac:dyDescent="0.45">
      <c r="A50" s="62" t="s">
        <v>73</v>
      </c>
      <c r="B50" s="6"/>
      <c r="C50" s="6"/>
      <c r="D50" s="6"/>
      <c r="E50" s="6"/>
      <c r="F50" s="6"/>
      <c r="G50" s="6"/>
    </row>
    <row r="51" spans="1:7" x14ac:dyDescent="0.45">
      <c r="B51" s="8"/>
      <c r="C51" s="6"/>
      <c r="D51" s="6"/>
      <c r="E51" s="6"/>
      <c r="F51" s="6"/>
      <c r="G51" s="6"/>
    </row>
    <row r="52" spans="1:7" x14ac:dyDescent="0.45">
      <c r="A52" s="6"/>
      <c r="B52" s="6"/>
      <c r="C52" s="6"/>
      <c r="D52" s="6"/>
      <c r="E52" s="6"/>
      <c r="F52" s="6"/>
      <c r="G52" s="6"/>
    </row>
    <row r="53" spans="1:7" x14ac:dyDescent="0.45">
      <c r="A53" s="6"/>
      <c r="B53" s="6"/>
      <c r="C53" s="6"/>
      <c r="D53" s="6"/>
      <c r="E53" s="6"/>
      <c r="F53" s="6"/>
      <c r="G53" s="6"/>
    </row>
    <row r="57" spans="1:7" s="9" customFormat="1" ht="25.2" x14ac:dyDescent="0.4">
      <c r="A57" s="7" t="s">
        <v>12</v>
      </c>
    </row>
  </sheetData>
  <mergeCells count="4">
    <mergeCell ref="A1:G1"/>
    <mergeCell ref="A2:A3"/>
    <mergeCell ref="B2:D2"/>
    <mergeCell ref="E2:G2"/>
  </mergeCells>
  <printOptions horizontalCentered="1"/>
  <pageMargins left="0.2" right="0.2" top="0.75" bottom="0.75" header="0.3" footer="0.3"/>
  <pageSetup scale="46" orientation="portrait" horizontalDpi="1200" verticalDpi="1200" r:id="rId1"/>
  <headerFooter>
    <oddFooter xml:space="preserve">&amp;L&amp;"-,Italic"&amp;20Source: Report of the Labour Force Survey (LFS) 2019&amp;"-,Regular" &amp;R&amp;20&amp;[21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753A6-BADD-42F0-AA20-215136272702}">
  <sheetPr codeName="Sheet15">
    <tabColor rgb="FF4472C4"/>
  </sheetPr>
  <dimension ref="A1:G41"/>
  <sheetViews>
    <sheetView view="pageBreakPreview" topLeftCell="A15" zoomScale="70" zoomScaleNormal="60" zoomScaleSheetLayoutView="70" workbookViewId="0">
      <selection activeCell="C17" sqref="C17"/>
    </sheetView>
  </sheetViews>
  <sheetFormatPr defaultColWidth="8.88671875" defaultRowHeight="25.8" x14ac:dyDescent="0.45"/>
  <cols>
    <col min="1" max="1" width="85.6640625" style="7" customWidth="1"/>
    <col min="2" max="7" width="19.88671875" style="9" customWidth="1"/>
    <col min="8" max="8" width="15.5546875" style="1" bestFit="1" customWidth="1"/>
    <col min="9" max="10" width="8.88671875" style="1"/>
    <col min="11" max="13" width="17.5546875" style="1" customWidth="1"/>
    <col min="14" max="14" width="16.6640625" style="1" bestFit="1" customWidth="1"/>
    <col min="15" max="16384" width="8.88671875" style="1"/>
  </cols>
  <sheetData>
    <row r="1" spans="1:7" ht="36" customHeight="1" thickBot="1" x14ac:dyDescent="0.5">
      <c r="A1" s="79" t="s">
        <v>117</v>
      </c>
      <c r="B1" s="79"/>
      <c r="C1" s="79"/>
      <c r="D1" s="79"/>
      <c r="E1" s="79"/>
      <c r="F1" s="79"/>
      <c r="G1" s="79"/>
    </row>
    <row r="2" spans="1:7" ht="36.6" customHeight="1" thickTop="1" thickBot="1" x14ac:dyDescent="0.5">
      <c r="A2" s="80" t="s">
        <v>33</v>
      </c>
      <c r="B2" s="82">
        <v>2018</v>
      </c>
      <c r="C2" s="83"/>
      <c r="D2" s="83"/>
      <c r="E2" s="82">
        <v>2019</v>
      </c>
      <c r="F2" s="83"/>
      <c r="G2" s="83"/>
    </row>
    <row r="3" spans="1:7" ht="36.6" customHeight="1" thickTop="1" thickBot="1" x14ac:dyDescent="0.5">
      <c r="A3" s="81"/>
      <c r="B3" s="11" t="s">
        <v>0</v>
      </c>
      <c r="C3" s="11" t="s">
        <v>1</v>
      </c>
      <c r="D3" s="11" t="s">
        <v>32</v>
      </c>
      <c r="E3" s="11" t="s">
        <v>0</v>
      </c>
      <c r="F3" s="11" t="s">
        <v>1</v>
      </c>
      <c r="G3" s="11" t="s">
        <v>32</v>
      </c>
    </row>
    <row r="4" spans="1:7" ht="27" customHeight="1" thickTop="1" x14ac:dyDescent="0.45">
      <c r="A4" s="46" t="s">
        <v>76</v>
      </c>
      <c r="B4" s="47"/>
      <c r="C4" s="48"/>
      <c r="D4" s="47"/>
      <c r="E4" s="47"/>
      <c r="F4" s="47"/>
      <c r="G4" s="47"/>
    </row>
    <row r="5" spans="1:7" ht="27" customHeight="1" x14ac:dyDescent="0.45">
      <c r="A5" s="49" t="s">
        <v>108</v>
      </c>
      <c r="B5" s="47">
        <v>201742</v>
      </c>
      <c r="C5" s="47">
        <v>145188</v>
      </c>
      <c r="D5" s="47">
        <v>56555</v>
      </c>
      <c r="E5" s="47">
        <v>221711</v>
      </c>
      <c r="F5" s="47">
        <v>147442</v>
      </c>
      <c r="G5" s="47">
        <v>74268</v>
      </c>
    </row>
    <row r="6" spans="1:7" s="3" customFormat="1" ht="27" customHeight="1" x14ac:dyDescent="0.3">
      <c r="A6" s="59" t="s">
        <v>44</v>
      </c>
      <c r="B6" s="73">
        <v>10828</v>
      </c>
      <c r="C6" s="73">
        <v>8356</v>
      </c>
      <c r="D6" s="73">
        <v>2472</v>
      </c>
      <c r="E6" s="73">
        <v>17068</v>
      </c>
      <c r="F6" s="73">
        <v>12701</v>
      </c>
      <c r="G6" s="73">
        <v>4367</v>
      </c>
    </row>
    <row r="7" spans="1:7" s="3" customFormat="1" ht="27" customHeight="1" x14ac:dyDescent="0.3">
      <c r="A7" s="59" t="s">
        <v>45</v>
      </c>
      <c r="B7" s="73">
        <v>33246</v>
      </c>
      <c r="C7" s="73">
        <v>28693</v>
      </c>
      <c r="D7" s="73">
        <v>4553</v>
      </c>
      <c r="E7" s="73">
        <v>38768</v>
      </c>
      <c r="F7" s="73">
        <v>32941</v>
      </c>
      <c r="G7" s="73">
        <v>5827</v>
      </c>
    </row>
    <row r="8" spans="1:7" s="3" customFormat="1" ht="27" customHeight="1" x14ac:dyDescent="0.3">
      <c r="A8" s="59" t="s">
        <v>68</v>
      </c>
      <c r="B8" s="73">
        <v>27477</v>
      </c>
      <c r="C8" s="73">
        <v>23635</v>
      </c>
      <c r="D8" s="73">
        <v>3842</v>
      </c>
      <c r="E8" s="73">
        <v>29778</v>
      </c>
      <c r="F8" s="73">
        <v>21952</v>
      </c>
      <c r="G8" s="73">
        <v>7826</v>
      </c>
    </row>
    <row r="9" spans="1:7" s="20" customFormat="1" ht="27" customHeight="1" x14ac:dyDescent="0.3">
      <c r="A9" s="59" t="s">
        <v>46</v>
      </c>
      <c r="B9" s="73">
        <v>21555</v>
      </c>
      <c r="C9" s="73">
        <v>21143</v>
      </c>
      <c r="D9" s="73">
        <v>412</v>
      </c>
      <c r="E9" s="73">
        <v>22376</v>
      </c>
      <c r="F9" s="73">
        <v>21086</v>
      </c>
      <c r="G9" s="73">
        <v>1290</v>
      </c>
    </row>
    <row r="10" spans="1:7" s="20" customFormat="1" ht="27" customHeight="1" x14ac:dyDescent="0.3">
      <c r="A10" s="59" t="s">
        <v>47</v>
      </c>
      <c r="B10" s="73">
        <v>48241</v>
      </c>
      <c r="C10" s="73">
        <v>37228</v>
      </c>
      <c r="D10" s="73">
        <v>11013</v>
      </c>
      <c r="E10" s="73">
        <v>44858</v>
      </c>
      <c r="F10" s="73">
        <v>34442</v>
      </c>
      <c r="G10" s="73">
        <v>10415</v>
      </c>
    </row>
    <row r="11" spans="1:7" s="20" customFormat="1" ht="50.4" customHeight="1" x14ac:dyDescent="0.3">
      <c r="A11" s="59" t="s">
        <v>69</v>
      </c>
      <c r="B11" s="73">
        <v>1823</v>
      </c>
      <c r="C11" s="73">
        <v>1618</v>
      </c>
      <c r="D11" s="73">
        <v>205</v>
      </c>
      <c r="E11" s="73">
        <v>1574</v>
      </c>
      <c r="F11" s="73">
        <v>1524</v>
      </c>
      <c r="G11" s="73">
        <v>50</v>
      </c>
    </row>
    <row r="12" spans="1:7" s="20" customFormat="1" ht="27" customHeight="1" x14ac:dyDescent="0.3">
      <c r="A12" s="59" t="s">
        <v>48</v>
      </c>
      <c r="B12" s="73">
        <v>16563</v>
      </c>
      <c r="C12" s="73">
        <v>7659</v>
      </c>
      <c r="D12" s="73">
        <v>8904</v>
      </c>
      <c r="E12" s="73">
        <v>24457</v>
      </c>
      <c r="F12" s="73">
        <v>8228</v>
      </c>
      <c r="G12" s="73">
        <v>16229</v>
      </c>
    </row>
    <row r="13" spans="1:7" s="20" customFormat="1" ht="50.4" customHeight="1" x14ac:dyDescent="0.3">
      <c r="A13" s="59" t="s">
        <v>67</v>
      </c>
      <c r="B13" s="73">
        <v>8408</v>
      </c>
      <c r="C13" s="73">
        <v>4867</v>
      </c>
      <c r="D13" s="73">
        <v>3542</v>
      </c>
      <c r="E13" s="73">
        <v>7830</v>
      </c>
      <c r="F13" s="73">
        <v>4920</v>
      </c>
      <c r="G13" s="73">
        <v>2911</v>
      </c>
    </row>
    <row r="14" spans="1:7" s="20" customFormat="1" ht="27" customHeight="1" x14ac:dyDescent="0.3">
      <c r="A14" s="59" t="s">
        <v>49</v>
      </c>
      <c r="B14" s="73">
        <v>33601</v>
      </c>
      <c r="C14" s="73">
        <v>11990</v>
      </c>
      <c r="D14" s="73">
        <v>21611</v>
      </c>
      <c r="E14" s="73">
        <v>35003</v>
      </c>
      <c r="F14" s="73">
        <v>9649</v>
      </c>
      <c r="G14" s="73">
        <v>25354</v>
      </c>
    </row>
    <row r="15" spans="1:7" s="20" customFormat="1" ht="27" customHeight="1" x14ac:dyDescent="0.3">
      <c r="A15" s="59"/>
      <c r="B15" s="73"/>
      <c r="C15" s="73"/>
      <c r="D15" s="73"/>
      <c r="E15" s="73"/>
      <c r="F15" s="73"/>
      <c r="G15" s="73"/>
    </row>
    <row r="16" spans="1:7" s="3" customFormat="1" ht="27" customHeight="1" x14ac:dyDescent="0.3">
      <c r="A16" s="46" t="s">
        <v>75</v>
      </c>
      <c r="B16" s="47"/>
      <c r="C16" s="47"/>
      <c r="D16" s="47"/>
      <c r="E16" s="47"/>
      <c r="F16" s="47"/>
      <c r="G16" s="47"/>
    </row>
    <row r="17" spans="1:7" s="3" customFormat="1" ht="27" customHeight="1" x14ac:dyDescent="0.3">
      <c r="A17" s="49" t="s">
        <v>108</v>
      </c>
      <c r="B17" s="48">
        <v>100</v>
      </c>
      <c r="C17" s="48">
        <v>100</v>
      </c>
      <c r="D17" s="48">
        <v>100</v>
      </c>
      <c r="E17" s="48">
        <v>100</v>
      </c>
      <c r="F17" s="48">
        <v>100</v>
      </c>
      <c r="G17" s="48">
        <v>100</v>
      </c>
    </row>
    <row r="18" spans="1:7" s="3" customFormat="1" ht="27" customHeight="1" x14ac:dyDescent="0.3">
      <c r="A18" s="59" t="s">
        <v>44</v>
      </c>
      <c r="B18" s="74">
        <f>B6/$B$5*100</f>
        <v>5.3672512416849241</v>
      </c>
      <c r="C18" s="74">
        <f>C6/$C$5*100</f>
        <v>5.7552965809846546</v>
      </c>
      <c r="D18" s="74">
        <f>D6/$D$5*100</f>
        <v>4.3709663159755987</v>
      </c>
      <c r="E18" s="74">
        <f>E6/$E$5*100</f>
        <v>7.6983099620677367</v>
      </c>
      <c r="F18" s="74">
        <f>F6/$F$5*100</f>
        <v>8.6142347499355676</v>
      </c>
      <c r="G18" s="74">
        <f>G6/$G$5*100</f>
        <v>5.8800560133570317</v>
      </c>
    </row>
    <row r="19" spans="1:7" s="3" customFormat="1" ht="27" customHeight="1" x14ac:dyDescent="0.3">
      <c r="A19" s="59" t="s">
        <v>45</v>
      </c>
      <c r="B19" s="74">
        <f t="shared" ref="B19:B26" si="0">B7/$B$5*100</f>
        <v>16.479463869694957</v>
      </c>
      <c r="C19" s="74">
        <f t="shared" ref="C19:C26" si="1">C7/$C$5*100</f>
        <v>19.762652560817699</v>
      </c>
      <c r="D19" s="74">
        <f t="shared" ref="D19:D26" si="2">D7/$D$5*100</f>
        <v>8.0505702413579705</v>
      </c>
      <c r="E19" s="74">
        <f t="shared" ref="E19:E26" si="3">E7/$E$5*100</f>
        <v>17.485826143042068</v>
      </c>
      <c r="F19" s="74">
        <f t="shared" ref="F19:F26" si="4">F7/$F$5*100</f>
        <v>22.341666553627867</v>
      </c>
      <c r="G19" s="74">
        <f t="shared" ref="G19:G26" si="5">G7/$G$5*100</f>
        <v>7.8459094091668016</v>
      </c>
    </row>
    <row r="20" spans="1:7" s="3" customFormat="1" ht="27" customHeight="1" x14ac:dyDescent="0.3">
      <c r="A20" s="59" t="s">
        <v>68</v>
      </c>
      <c r="B20" s="74">
        <f t="shared" si="0"/>
        <v>13.619870924249785</v>
      </c>
      <c r="C20" s="74">
        <f t="shared" si="1"/>
        <v>16.278893572471553</v>
      </c>
      <c r="D20" s="74">
        <f t="shared" si="2"/>
        <v>6.7933869684378037</v>
      </c>
      <c r="E20" s="74">
        <f t="shared" si="3"/>
        <v>13.43099801092413</v>
      </c>
      <c r="F20" s="74">
        <f t="shared" si="4"/>
        <v>14.888566351514493</v>
      </c>
      <c r="G20" s="74">
        <f t="shared" si="5"/>
        <v>10.537512791511821</v>
      </c>
    </row>
    <row r="21" spans="1:7" s="3" customFormat="1" ht="27" customHeight="1" x14ac:dyDescent="0.3">
      <c r="A21" s="59" t="s">
        <v>46</v>
      </c>
      <c r="B21" s="74">
        <f t="shared" si="0"/>
        <v>10.684438540313867</v>
      </c>
      <c r="C21" s="74">
        <f t="shared" si="1"/>
        <v>14.562498278094607</v>
      </c>
      <c r="D21" s="74">
        <f t="shared" si="2"/>
        <v>0.72849438599593319</v>
      </c>
      <c r="E21" s="74">
        <f t="shared" si="3"/>
        <v>10.092417606704224</v>
      </c>
      <c r="F21" s="74">
        <f t="shared" si="4"/>
        <v>14.301216749637147</v>
      </c>
      <c r="G21" s="74">
        <f t="shared" si="5"/>
        <v>1.7369526579415091</v>
      </c>
    </row>
    <row r="22" spans="1:7" s="3" customFormat="1" ht="27" customHeight="1" x14ac:dyDescent="0.3">
      <c r="A22" s="59" t="s">
        <v>47</v>
      </c>
      <c r="B22" s="74">
        <f t="shared" si="0"/>
        <v>23.912224524392542</v>
      </c>
      <c r="C22" s="74">
        <f t="shared" si="1"/>
        <v>25.641237567843074</v>
      </c>
      <c r="D22" s="74">
        <f t="shared" si="2"/>
        <v>19.473079303333037</v>
      </c>
      <c r="E22" s="74">
        <f t="shared" si="3"/>
        <v>20.232645200283255</v>
      </c>
      <c r="F22" s="74">
        <f t="shared" si="4"/>
        <v>23.359693981362163</v>
      </c>
      <c r="G22" s="74">
        <f t="shared" si="5"/>
        <v>14.023536381752571</v>
      </c>
    </row>
    <row r="23" spans="1:7" s="3" customFormat="1" ht="50.4" customHeight="1" x14ac:dyDescent="0.3">
      <c r="A23" s="59" t="s">
        <v>69</v>
      </c>
      <c r="B23" s="74">
        <f t="shared" si="0"/>
        <v>0.90362938803025639</v>
      </c>
      <c r="C23" s="74">
        <f t="shared" si="1"/>
        <v>1.1144171694630409</v>
      </c>
      <c r="D23" s="74">
        <f t="shared" si="2"/>
        <v>0.36247900274069489</v>
      </c>
      <c r="E23" s="74">
        <f t="shared" si="3"/>
        <v>0.70993320132965887</v>
      </c>
      <c r="F23" s="74">
        <f t="shared" si="4"/>
        <v>1.0336267820566731</v>
      </c>
      <c r="G23" s="74">
        <f t="shared" si="5"/>
        <v>6.7323746431841441E-2</v>
      </c>
    </row>
    <row r="24" spans="1:7" s="3" customFormat="1" ht="27" customHeight="1" x14ac:dyDescent="0.3">
      <c r="A24" s="59" t="s">
        <v>48</v>
      </c>
      <c r="B24" s="74">
        <f t="shared" si="0"/>
        <v>8.2099909785765988</v>
      </c>
      <c r="C24" s="74">
        <f t="shared" si="1"/>
        <v>5.2752293577981657</v>
      </c>
      <c r="D24" s="74">
        <f t="shared" si="2"/>
        <v>15.74396605074706</v>
      </c>
      <c r="E24" s="74">
        <f t="shared" si="3"/>
        <v>11.0310268773313</v>
      </c>
      <c r="F24" s="74">
        <f t="shared" si="4"/>
        <v>5.5804994506314349</v>
      </c>
      <c r="G24" s="74">
        <f t="shared" si="5"/>
        <v>21.851941616847096</v>
      </c>
    </row>
    <row r="25" spans="1:7" s="3" customFormat="1" ht="50.4" customHeight="1" x14ac:dyDescent="0.3">
      <c r="A25" s="59" t="s">
        <v>67</v>
      </c>
      <c r="B25" s="74">
        <f t="shared" si="0"/>
        <v>4.1676993387594052</v>
      </c>
      <c r="C25" s="74">
        <f t="shared" si="1"/>
        <v>3.3522054164255999</v>
      </c>
      <c r="D25" s="74">
        <f t="shared" si="2"/>
        <v>6.2629298912562996</v>
      </c>
      <c r="E25" s="74">
        <f t="shared" si="3"/>
        <v>3.5316245021672357</v>
      </c>
      <c r="F25" s="74">
        <f t="shared" si="4"/>
        <v>3.3369053593955589</v>
      </c>
      <c r="G25" s="74">
        <f t="shared" si="5"/>
        <v>3.9195885172618086</v>
      </c>
    </row>
    <row r="26" spans="1:7" s="3" customFormat="1" ht="27" customHeight="1" x14ac:dyDescent="0.3">
      <c r="A26" s="59" t="s">
        <v>49</v>
      </c>
      <c r="B26" s="74">
        <f t="shared" si="0"/>
        <v>16.65543119429767</v>
      </c>
      <c r="C26" s="74">
        <f t="shared" si="1"/>
        <v>8.2582582582582589</v>
      </c>
      <c r="D26" s="74">
        <f t="shared" si="2"/>
        <v>38.212359649898332</v>
      </c>
      <c r="E26" s="74">
        <f t="shared" si="3"/>
        <v>15.787669533762422</v>
      </c>
      <c r="F26" s="74">
        <f t="shared" si="4"/>
        <v>6.5442682546357211</v>
      </c>
      <c r="G26" s="74">
        <f t="shared" si="5"/>
        <v>34.138525340658155</v>
      </c>
    </row>
    <row r="27" spans="1:7" s="3" customFormat="1" ht="27" customHeight="1" x14ac:dyDescent="0.3">
      <c r="A27" s="59"/>
      <c r="B27" s="74"/>
      <c r="C27" s="74"/>
      <c r="D27" s="74"/>
      <c r="E27" s="74"/>
      <c r="F27" s="74"/>
      <c r="G27" s="74"/>
    </row>
    <row r="28" spans="1:7" s="3" customFormat="1" ht="27" customHeight="1" x14ac:dyDescent="0.3">
      <c r="A28" s="75"/>
      <c r="B28" s="84" t="s">
        <v>109</v>
      </c>
      <c r="C28" s="84"/>
      <c r="D28" s="84"/>
      <c r="E28" s="84"/>
      <c r="F28" s="84"/>
      <c r="G28" s="84"/>
    </row>
    <row r="29" spans="1:7" s="3" customFormat="1" ht="27" customHeight="1" x14ac:dyDescent="0.3">
      <c r="A29" s="63" t="s">
        <v>80</v>
      </c>
      <c r="B29" s="76">
        <v>47.7</v>
      </c>
      <c r="C29" s="76">
        <v>43.5</v>
      </c>
      <c r="D29" s="76">
        <v>58.4</v>
      </c>
      <c r="E29" s="76">
        <v>47.2</v>
      </c>
      <c r="F29" s="76">
        <v>42.9</v>
      </c>
      <c r="G29" s="76">
        <v>55.8</v>
      </c>
    </row>
    <row r="30" spans="1:7" s="3" customFormat="1" ht="27" customHeight="1" x14ac:dyDescent="0.3">
      <c r="A30" s="77" t="s">
        <v>110</v>
      </c>
      <c r="B30" s="74">
        <v>47.5</v>
      </c>
      <c r="C30" s="74">
        <v>43.2</v>
      </c>
      <c r="D30" s="74">
        <v>58.4</v>
      </c>
      <c r="E30" s="74">
        <v>46.8</v>
      </c>
      <c r="F30" s="74">
        <v>42.4</v>
      </c>
      <c r="G30" s="74">
        <v>55.8</v>
      </c>
    </row>
    <row r="31" spans="1:7" s="3" customFormat="1" ht="27" customHeight="1" x14ac:dyDescent="0.3">
      <c r="A31" s="77" t="s">
        <v>114</v>
      </c>
      <c r="B31" s="74">
        <v>11.7</v>
      </c>
      <c r="C31" s="74">
        <v>11.8</v>
      </c>
      <c r="D31" s="74">
        <v>2</v>
      </c>
      <c r="E31" s="74">
        <v>0.3</v>
      </c>
      <c r="F31" s="74">
        <v>0.5</v>
      </c>
      <c r="G31" s="25">
        <v>0</v>
      </c>
    </row>
    <row r="32" spans="1:7" s="3" customFormat="1" ht="27" customHeight="1" x14ac:dyDescent="0.3">
      <c r="A32" s="77"/>
      <c r="B32" s="74"/>
      <c r="C32" s="74"/>
      <c r="D32" s="74"/>
      <c r="E32" s="74"/>
      <c r="F32" s="74"/>
      <c r="G32" s="25"/>
    </row>
    <row r="33" spans="1:7" s="3" customFormat="1" ht="27" customHeight="1" x14ac:dyDescent="0.3">
      <c r="A33" s="75"/>
      <c r="B33" s="84" t="s">
        <v>112</v>
      </c>
      <c r="C33" s="84"/>
      <c r="D33" s="84"/>
      <c r="E33" s="84"/>
      <c r="F33" s="84"/>
      <c r="G33" s="84"/>
    </row>
    <row r="34" spans="1:7" s="3" customFormat="1" ht="27" customHeight="1" x14ac:dyDescent="0.3">
      <c r="A34" s="63" t="s">
        <v>113</v>
      </c>
      <c r="B34" s="47">
        <v>1593</v>
      </c>
      <c r="C34" s="47">
        <v>1751</v>
      </c>
      <c r="D34" s="47">
        <v>1189</v>
      </c>
      <c r="E34" s="47">
        <v>1626</v>
      </c>
      <c r="F34" s="47">
        <v>1812</v>
      </c>
      <c r="G34" s="47">
        <v>1261</v>
      </c>
    </row>
    <row r="35" spans="1:7" ht="27" customHeight="1" x14ac:dyDescent="0.45">
      <c r="A35" s="77" t="s">
        <v>110</v>
      </c>
      <c r="B35" s="73">
        <v>1575</v>
      </c>
      <c r="C35" s="73">
        <v>1726</v>
      </c>
      <c r="D35" s="73">
        <v>1189</v>
      </c>
      <c r="E35" s="73">
        <v>1614</v>
      </c>
      <c r="F35" s="73">
        <v>1793</v>
      </c>
      <c r="G35" s="73">
        <v>1261</v>
      </c>
    </row>
    <row r="36" spans="1:7" ht="27" customHeight="1" thickBot="1" x14ac:dyDescent="0.5">
      <c r="A36" s="77" t="s">
        <v>114</v>
      </c>
      <c r="B36" s="73">
        <v>1013</v>
      </c>
      <c r="C36" s="73">
        <v>1018</v>
      </c>
      <c r="D36" s="73">
        <v>160</v>
      </c>
      <c r="E36" s="73">
        <v>557</v>
      </c>
      <c r="F36" s="73">
        <v>557</v>
      </c>
      <c r="G36" s="25">
        <v>0</v>
      </c>
    </row>
    <row r="37" spans="1:7" ht="2.25" customHeight="1" thickBot="1" x14ac:dyDescent="0.5">
      <c r="A37" s="24"/>
      <c r="B37" s="5"/>
      <c r="C37" s="5"/>
      <c r="D37" s="5"/>
      <c r="E37" s="5"/>
      <c r="F37" s="5"/>
      <c r="G37" s="5"/>
    </row>
    <row r="38" spans="1:7" ht="58.95" customHeight="1" thickTop="1" x14ac:dyDescent="0.45">
      <c r="A38" s="62" t="s">
        <v>73</v>
      </c>
      <c r="B38" s="6"/>
      <c r="C38" s="6"/>
      <c r="D38" s="6"/>
      <c r="E38" s="6"/>
      <c r="F38" s="6"/>
      <c r="G38" s="6"/>
    </row>
    <row r="39" spans="1:7" x14ac:dyDescent="0.45">
      <c r="B39" s="8"/>
      <c r="C39" s="6"/>
      <c r="D39" s="6"/>
      <c r="E39" s="6"/>
      <c r="F39" s="6"/>
      <c r="G39" s="6"/>
    </row>
    <row r="40" spans="1:7" x14ac:dyDescent="0.45">
      <c r="A40" s="6"/>
      <c r="B40" s="6"/>
      <c r="C40" s="6"/>
      <c r="D40" s="6"/>
      <c r="E40" s="6"/>
      <c r="F40" s="6"/>
      <c r="G40" s="6"/>
    </row>
    <row r="41" spans="1:7" x14ac:dyDescent="0.45">
      <c r="A41" s="6"/>
      <c r="B41" s="6"/>
      <c r="C41" s="6"/>
      <c r="D41" s="6"/>
      <c r="E41" s="6"/>
      <c r="F41" s="6"/>
      <c r="G41" s="6"/>
    </row>
  </sheetData>
  <mergeCells count="6">
    <mergeCell ref="A1:G1"/>
    <mergeCell ref="A2:A3"/>
    <mergeCell ref="B2:D2"/>
    <mergeCell ref="E2:G2"/>
    <mergeCell ref="B28:G28"/>
    <mergeCell ref="B33:G33"/>
  </mergeCells>
  <printOptions horizontalCentered="1"/>
  <pageMargins left="0.2" right="0.2" top="0.75" bottom="0.75" header="0.3" footer="0.3"/>
  <pageSetup scale="49" orientation="portrait" horizontalDpi="1200" verticalDpi="1200" r:id="rId1"/>
  <headerFooter>
    <oddFooter>&amp;L&amp;"-,Italic"&amp;20Source: Report of the Labour Force Survey (LFS) 2019&amp;"-,Regular" &amp;R&amp;22&amp;[22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UTZWJRNMN37P-1071157593-4684</_dlc_DocId>
    <_dlc_DocIdUrl xmlns="3eb395c1-c26a-485a-a474-2edaaa77b21c">
      <Url>https://deps.mofe.gov.bn/_layouts/15/DocIdRedir.aspx?ID=UTZWJRNMN37P-1071157593-4684</Url>
      <Description>UTZWJRNMN37P-1071157593-4684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4EA84D-602C-4C43-9DC3-9F03D7070B4B}"/>
</file>

<file path=customXml/itemProps2.xml><?xml version="1.0" encoding="utf-8"?>
<ds:datastoreItem xmlns:ds="http://schemas.openxmlformats.org/officeDocument/2006/customXml" ds:itemID="{BB58E49A-5D23-44B0-971B-78A6F379F615}"/>
</file>

<file path=customXml/itemProps3.xml><?xml version="1.0" encoding="utf-8"?>
<ds:datastoreItem xmlns:ds="http://schemas.openxmlformats.org/officeDocument/2006/customXml" ds:itemID="{94E7E8FC-7D90-4F20-BB00-5A03529BB45D}"/>
</file>

<file path=customXml/itemProps4.xml><?xml version="1.0" encoding="utf-8"?>
<ds:datastoreItem xmlns:ds="http://schemas.openxmlformats.org/officeDocument/2006/customXml" ds:itemID="{33F98473-DD00-4117-BFEF-F111645DF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1 - Sex 2</vt:lpstr>
      <vt:lpstr>2 - Sex 2</vt:lpstr>
      <vt:lpstr>3 - Sex 2</vt:lpstr>
      <vt:lpstr>4 - Sex 2</vt:lpstr>
      <vt:lpstr>5 - Sex  </vt:lpstr>
      <vt:lpstr>1 - Residential Sts 2</vt:lpstr>
      <vt:lpstr>2 - Residential Sts 2</vt:lpstr>
      <vt:lpstr>3 - Residential Sts 2</vt:lpstr>
      <vt:lpstr>4 - Residential Sts 2</vt:lpstr>
      <vt:lpstr>5 - Residential Sts 2  </vt:lpstr>
      <vt:lpstr>'1 - Residential Sts 2'!Print_Area</vt:lpstr>
      <vt:lpstr>'1 - Sex 2'!Print_Area</vt:lpstr>
      <vt:lpstr>'2 - Residential Sts 2'!Print_Area</vt:lpstr>
      <vt:lpstr>'2 - Sex 2'!Print_Area</vt:lpstr>
      <vt:lpstr>'3 - Residential Sts 2'!Print_Area</vt:lpstr>
      <vt:lpstr>'3 - Sex 2'!Print_Area</vt:lpstr>
      <vt:lpstr>'4 - Residential Sts 2'!Print_Area</vt:lpstr>
      <vt:lpstr>'4 - Sex 2'!Print_Area</vt:lpstr>
      <vt:lpstr>'5 - Residential Sts 2  '!Print_Area</vt:lpstr>
      <vt:lpstr>'5 - Sex  '!Print_Area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Nuratiqah Binti Hj Jumat</dc:creator>
  <cp:lastModifiedBy>USER</cp:lastModifiedBy>
  <cp:lastPrinted>2020-04-14T15:38:33Z</cp:lastPrinted>
  <dcterms:created xsi:type="dcterms:W3CDTF">2018-07-28T07:54:47Z</dcterms:created>
  <dcterms:modified xsi:type="dcterms:W3CDTF">2020-04-15T08:12:20Z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3e10aa8c-ecbe-4d01-8163-8a4305326a05</vt:lpwstr>
  </property>
</Properties>
</file>